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ka\Box\TNK-012_指定請求書式\"/>
    </mc:Choice>
  </mc:AlternateContent>
  <xr:revisionPtr revIDLastSave="0" documentId="13_ncr:1_{D10CBC48-3075-4EC9-8063-5D6E914348CE}" xr6:coauthVersionLast="47" xr6:coauthVersionMax="47" xr10:uidLastSave="{00000000-0000-0000-0000-000000000000}"/>
  <bookViews>
    <workbookView xWindow="-108" yWindow="-108" windowWidth="23256" windowHeight="12456" activeTab="1" xr2:uid="{D85BF5E9-1F57-45D4-A7A5-71B4D48F5D52}"/>
  </bookViews>
  <sheets>
    <sheet name="記載例・注意事項" sheetId="6" r:id="rId1"/>
    <sheet name="出来高請求書原本" sheetId="5" r:id="rId2"/>
  </sheets>
  <definedNames>
    <definedName name="_xlnm.Print_Area" localSheetId="0">記載例・注意事項!$A$1:$AL$33</definedName>
    <definedName name="_xlnm.Print_Area" localSheetId="1">出来高請求書原本!$A$1:$AL$33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6" l="1"/>
  <c r="R31" i="6" s="1"/>
  <c r="AF24" i="6"/>
  <c r="AF23" i="6"/>
  <c r="AF22" i="6"/>
  <c r="AF21" i="6"/>
  <c r="AF20" i="6"/>
  <c r="K29" i="6" s="1"/>
  <c r="R29" i="6" s="1"/>
  <c r="Y16" i="6"/>
  <c r="U16" i="6"/>
  <c r="A29" i="6" s="1"/>
  <c r="Q16" i="6"/>
  <c r="AI15" i="6"/>
  <c r="AG15" i="6"/>
  <c r="AC15" i="6"/>
  <c r="AI14" i="6"/>
  <c r="AG14" i="6"/>
  <c r="AC14" i="6"/>
  <c r="AI13" i="6"/>
  <c r="AG13" i="6"/>
  <c r="AC13" i="6"/>
  <c r="AI12" i="6"/>
  <c r="AG12" i="6"/>
  <c r="AC12" i="6"/>
  <c r="AI11" i="6"/>
  <c r="AG11" i="6"/>
  <c r="AC11" i="6"/>
  <c r="AI10" i="6"/>
  <c r="AG10" i="6"/>
  <c r="AC10" i="6"/>
  <c r="AC9" i="6"/>
  <c r="AI9" i="6" s="1"/>
  <c r="AC16" i="5"/>
  <c r="AC15" i="5"/>
  <c r="AC14" i="5"/>
  <c r="AC13" i="5"/>
  <c r="AC12" i="5"/>
  <c r="AI12" i="5" s="1"/>
  <c r="AC11" i="5"/>
  <c r="AG11" i="5" s="1"/>
  <c r="U17" i="5"/>
  <c r="A29" i="5" s="1"/>
  <c r="F29" i="5" s="1"/>
  <c r="K29" i="5"/>
  <c r="Y17" i="5"/>
  <c r="Q17" i="5"/>
  <c r="AF22" i="5"/>
  <c r="AF24" i="5"/>
  <c r="AF23" i="5"/>
  <c r="AF21" i="5"/>
  <c r="AI16" i="5"/>
  <c r="AG16" i="5"/>
  <c r="AI15" i="5"/>
  <c r="AI14" i="5"/>
  <c r="AG14" i="5"/>
  <c r="AI13" i="5"/>
  <c r="AG13" i="5"/>
  <c r="AG9" i="6" l="1"/>
  <c r="F29" i="6"/>
  <c r="W29" i="6" s="1"/>
  <c r="AC16" i="6"/>
  <c r="AG16" i="6" s="1"/>
  <c r="K31" i="5"/>
  <c r="R31" i="5" s="1"/>
  <c r="AC17" i="5"/>
  <c r="AG17" i="5" s="1"/>
  <c r="AG12" i="5"/>
  <c r="AG15" i="5"/>
  <c r="AI11" i="5"/>
  <c r="R29" i="5"/>
  <c r="W29" i="5" l="1"/>
  <c r="AI16" i="6"/>
  <c r="AI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PC-132 PC-132</author>
    <author>masayuki oka</author>
  </authors>
  <commentList>
    <comment ref="A8" authorId="0" shapeId="0" xr:uid="{D8CFB717-A930-45AA-A85E-282D389FAE20}">
      <text>
        <r>
          <rPr>
            <sz val="9"/>
            <color indexed="81"/>
            <rFont val="MS P ゴシック"/>
            <family val="3"/>
            <charset val="128"/>
          </rPr>
          <t xml:space="preserve">Ａ機器類
Ｂ材料類
Ｃ工事費
Ｄその他
</t>
        </r>
      </text>
    </comment>
    <comment ref="J19" authorId="1" shapeId="0" xr:uid="{36093BE2-76DA-4565-8115-F04B1AF7D59B}">
      <text>
        <r>
          <rPr>
            <sz val="9"/>
            <color indexed="81"/>
            <rFont val="MS P ゴシック"/>
            <family val="3"/>
            <charset val="128"/>
          </rPr>
          <t>書ききれない場合、自社の明細、伝票等がある場合は、
〇〇費（＊別紙内訳書通り）
として、1式で合計金額を記載してください。</t>
        </r>
      </text>
    </comment>
    <comment ref="Z19" authorId="1" shapeId="0" xr:uid="{B2AEA4E2-49F4-426D-AFEC-549C8D13C03D}">
      <text>
        <r>
          <rPr>
            <sz val="9"/>
            <color indexed="81"/>
            <rFont val="MS P ゴシック"/>
            <family val="3"/>
            <charset val="128"/>
          </rPr>
          <t>t、ℓ、Ｈ、月、日、台、個、人/日、人/月、
台/月、式　など</t>
        </r>
      </text>
    </comment>
    <comment ref="AC19" authorId="1" shapeId="0" xr:uid="{B9E68FD6-73D6-4D75-A0F2-CADCED8F837B}">
      <text>
        <r>
          <rPr>
            <sz val="9"/>
            <color indexed="81"/>
            <rFont val="MS P ゴシック"/>
            <family val="3"/>
            <charset val="128"/>
          </rPr>
          <t xml:space="preserve">1式の場合も
単価に金額を入力してください
</t>
        </r>
      </text>
    </comment>
    <comment ref="AK19" authorId="1" shapeId="0" xr:uid="{CAEE6B97-CB7C-49C7-9BDE-7B15C798FA2A}">
      <text>
        <r>
          <rPr>
            <sz val="9"/>
            <color indexed="81"/>
            <rFont val="MS P ゴシック"/>
            <family val="3"/>
            <charset val="128"/>
          </rPr>
          <t>科目に応じた税率を選択してください
＊軽減税率対象のものは8％としてください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PC-132 PC-132</author>
    <author>masayuki oka</author>
  </authors>
  <commentList>
    <comment ref="A10" authorId="0" shapeId="0" xr:uid="{180D2DB2-7C0F-4EF4-83EF-2065DE91F0C9}">
      <text>
        <r>
          <rPr>
            <sz val="9"/>
            <color indexed="81"/>
            <rFont val="MS P ゴシック"/>
            <family val="3"/>
            <charset val="128"/>
          </rPr>
          <t xml:space="preserve">Ａ機器類
Ｂ材料類
Ｃ工事費
Ｄその他
</t>
        </r>
      </text>
    </comment>
    <comment ref="J20" authorId="1" shapeId="0" xr:uid="{5A53BD3C-75F1-4451-928F-FF7FA80C056A}">
      <text>
        <r>
          <rPr>
            <sz val="9"/>
            <color indexed="81"/>
            <rFont val="MS P ゴシック"/>
            <family val="3"/>
            <charset val="128"/>
          </rPr>
          <t>書ききれない場合、自社の明細、伝票等がある場合は、
〇〇費（＊別紙内訳書通り）
として、1式で合計金額を記載してください。</t>
        </r>
      </text>
    </comment>
    <comment ref="Z20" authorId="1" shapeId="0" xr:uid="{2959EA19-F6C1-4E19-987A-17210455AD00}">
      <text>
        <r>
          <rPr>
            <sz val="9"/>
            <color indexed="81"/>
            <rFont val="MS P ゴシック"/>
            <family val="3"/>
            <charset val="128"/>
          </rPr>
          <t>t、ℓ、Ｈ、月、日、台、個、人/日、人/月、
台/月、式　など</t>
        </r>
      </text>
    </comment>
    <comment ref="AC20" authorId="1" shapeId="0" xr:uid="{012D26F7-5421-48B7-AD30-F82320B6A924}">
      <text>
        <r>
          <rPr>
            <sz val="9"/>
            <color indexed="81"/>
            <rFont val="MS P ゴシック"/>
            <family val="3"/>
            <charset val="128"/>
          </rPr>
          <t xml:space="preserve">1式の場合も
単価に金額を入力してください
</t>
        </r>
      </text>
    </comment>
    <comment ref="AK20" authorId="1" shapeId="0" xr:uid="{3ECA1790-913B-4138-9ABB-34093930D2A7}">
      <text>
        <r>
          <rPr>
            <sz val="9"/>
            <color indexed="81"/>
            <rFont val="MS P ゴシック"/>
            <family val="3"/>
            <charset val="128"/>
          </rPr>
          <t>科目に応じた税率を選択してください
＊軽減税率対象のものは8％としてください</t>
        </r>
      </text>
    </comment>
  </commentList>
</comments>
</file>

<file path=xl/sharedStrings.xml><?xml version="1.0" encoding="utf-8"?>
<sst xmlns="http://schemas.openxmlformats.org/spreadsheetml/2006/main" count="107" uniqueCount="61">
  <si>
    <t>工事番号</t>
    <rPh sb="0" eb="2">
      <t>コウジ</t>
    </rPh>
    <rPh sb="2" eb="4">
      <t>バンゴウ</t>
    </rPh>
    <phoneticPr fontId="1"/>
  </si>
  <si>
    <t>工　事　件　名</t>
    <rPh sb="0" eb="1">
      <t>コウ</t>
    </rPh>
    <rPh sb="2" eb="3">
      <t>コト</t>
    </rPh>
    <rPh sb="4" eb="5">
      <t>ケン</t>
    </rPh>
    <rPh sb="6" eb="7">
      <t>ナ</t>
    </rPh>
    <phoneticPr fontId="1"/>
  </si>
  <si>
    <t>取引先コード</t>
    <rPh sb="0" eb="2">
      <t>トリヒキ</t>
    </rPh>
    <rPh sb="2" eb="3">
      <t>サキ</t>
    </rPh>
    <phoneticPr fontId="1"/>
  </si>
  <si>
    <t>会　社　名</t>
    <rPh sb="0" eb="1">
      <t>カイ</t>
    </rPh>
    <rPh sb="2" eb="3">
      <t>シャ</t>
    </rPh>
    <rPh sb="4" eb="5">
      <t>ナ</t>
    </rPh>
    <phoneticPr fontId="1"/>
  </si>
  <si>
    <t>区分</t>
    <rPh sb="0" eb="2">
      <t>クブン</t>
    </rPh>
    <phoneticPr fontId="1"/>
  </si>
  <si>
    <t>残　高</t>
    <rPh sb="0" eb="1">
      <t>ザン</t>
    </rPh>
    <rPh sb="2" eb="3">
      <t>タカ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</si>
  <si>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</si>
  <si>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品名（作業名）</t>
    <rPh sb="0" eb="2">
      <t>ヒンメイ</t>
    </rPh>
    <rPh sb="3" eb="5">
      <t>サギョウ</t>
    </rPh>
    <rPh sb="5" eb="6">
      <t>メイ</t>
    </rPh>
    <phoneticPr fontId="1"/>
  </si>
  <si>
    <t>契約金額</t>
    <rPh sb="0" eb="2">
      <t>ケイヤク</t>
    </rPh>
    <rPh sb="2" eb="4">
      <t>キンガク</t>
    </rPh>
    <phoneticPr fontId="1"/>
  </si>
  <si>
    <t>作業日(納品日)・期間</t>
    <rPh sb="0" eb="2">
      <t>サギョウ</t>
    </rPh>
    <rPh sb="2" eb="3">
      <t>ビ</t>
    </rPh>
    <rPh sb="4" eb="7">
      <t>ノウヒンビ</t>
    </rPh>
    <rPh sb="9" eb="11">
      <t>キカン</t>
    </rPh>
    <phoneticPr fontId="1"/>
  </si>
  <si>
    <t>品名（作業名)</t>
    <rPh sb="0" eb="2">
      <t>ヒンメイ</t>
    </rPh>
    <rPh sb="3" eb="5">
      <t>サギョウ</t>
    </rPh>
    <rPh sb="5" eb="6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</si>
  <si>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</si>
  <si>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</si>
  <si>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</si>
  <si>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出来高請求合計</t>
    <rPh sb="0" eb="3">
      <t>デキダカ</t>
    </rPh>
    <rPh sb="3" eb="5">
      <t>セイキュウ</t>
    </rPh>
    <rPh sb="5" eb="7">
      <t>ゴウケイ</t>
    </rPh>
    <phoneticPr fontId="1"/>
  </si>
  <si>
    <t>＝</t>
    <phoneticPr fontId="1"/>
  </si>
  <si>
    <t>金融機関</t>
    <rPh sb="0" eb="2">
      <t>キンユウ</t>
    </rPh>
    <rPh sb="2" eb="4">
      <t>キカン</t>
    </rPh>
    <phoneticPr fontId="1"/>
  </si>
  <si>
    <t>口座種別</t>
    <rPh sb="0" eb="2">
      <t>コウザ</t>
    </rPh>
    <rPh sb="2" eb="4">
      <t>シュベツ</t>
    </rPh>
    <phoneticPr fontId="1"/>
  </si>
  <si>
    <t>口座No.</t>
    <rPh sb="0" eb="2">
      <t>コウザ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</si>
  <si>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</si>
  <si>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</si>
  <si>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累計%</t>
    <rPh sb="0" eb="2">
      <t>ルイケイ</t>
    </rPh>
    <phoneticPr fontId="1"/>
  </si>
  <si>
    <t>累計請求額</t>
    <rPh sb="0" eb="2">
      <t>ルイケイ</t>
    </rPh>
    <rPh sb="2" eb="4">
      <t>セイキュウ</t>
    </rPh>
    <rPh sb="4" eb="5">
      <t>ガク</t>
    </rPh>
    <phoneticPr fontId="1"/>
  </si>
  <si>
    <t>工　事　出　来　高　調　書　　兼　　請　求　書</t>
    <phoneticPr fontId="1"/>
  </si>
  <si>
    <t>年</t>
    <rPh sb="0" eb="1">
      <t>ネン</t>
    </rPh>
    <phoneticPr fontId="1"/>
  </si>
  <si>
    <t>東都熱工業株式会社殿</t>
    <rPh sb="0" eb="9">
      <t>トウトネツコウギョウカブシキガイシャ</t>
    </rPh>
    <rPh sb="9" eb="10">
      <t>ドノ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</si>
  <si>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</si>
  <si>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</si>
  <si>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小口請求金額</t>
    <rPh sb="0" eb="2">
      <t>コグチ</t>
    </rPh>
    <rPh sb="2" eb="4">
      <t>セイキュウ</t>
    </rPh>
    <rPh sb="4" eb="6">
      <t>キンガク</t>
    </rPh>
    <phoneticPr fontId="1"/>
  </si>
  <si>
    <t>＊下記の通り請求いたします。</t>
    <phoneticPr fontId="1"/>
  </si>
  <si>
    <t>税率</t>
    <rPh sb="0" eb="2">
      <t>ゼイリツ</t>
    </rPh>
    <phoneticPr fontId="1"/>
  </si>
  <si>
    <t>契約分請求額</t>
    <rPh sb="0" eb="2">
      <t>ケイヤク</t>
    </rPh>
    <rPh sb="2" eb="3">
      <t>ブン</t>
    </rPh>
    <rPh sb="3" eb="5">
      <t>セイキュウ</t>
    </rPh>
    <rPh sb="5" eb="6">
      <t>ガク</t>
    </rPh>
    <phoneticPr fontId="1"/>
  </si>
  <si>
    <t>消費税</t>
    <rPh sb="0" eb="3">
      <t>ショウヒゼイ</t>
    </rPh>
    <phoneticPr fontId="1"/>
  </si>
  <si>
    <t>小口分請求額</t>
    <rPh sb="0" eb="2">
      <t>コグチ</t>
    </rPh>
    <rPh sb="2" eb="3">
      <t>ブン</t>
    </rPh>
    <rPh sb="3" eb="5">
      <t>セイキュウ</t>
    </rPh>
    <rPh sb="5" eb="6">
      <t>ガク</t>
    </rPh>
    <phoneticPr fontId="1"/>
  </si>
  <si>
    <t>+</t>
    <phoneticPr fontId="1"/>
  </si>
  <si>
    <t>今回請求額合計</t>
    <rPh sb="0" eb="2">
      <t>コンカイ</t>
    </rPh>
    <rPh sb="2" eb="4">
      <t>セイキュウ</t>
    </rPh>
    <rPh sb="4" eb="5">
      <t>ガク</t>
    </rPh>
    <rPh sb="5" eb="7">
      <t>ゴウケイ</t>
    </rPh>
    <phoneticPr fontId="1"/>
  </si>
  <si>
    <t>≪振込先≫</t>
    <rPh sb="1" eb="4">
      <t>フリコミサキ</t>
    </rPh>
    <phoneticPr fontId="1"/>
  </si>
  <si>
    <t>契約外</t>
    <rPh sb="0" eb="2">
      <t>ケイヤク</t>
    </rPh>
    <rPh sb="2" eb="3">
      <t>ガイ</t>
    </rPh>
    <phoneticPr fontId="1"/>
  </si>
  <si>
    <t>注文書No,</t>
    <rPh sb="0" eb="3">
      <t>チュウモンショ</t>
    </rPh>
    <phoneticPr fontId="1"/>
  </si>
  <si>
    <t>小口請求
常用請求</t>
    <rPh sb="5" eb="7">
      <t>ジョウヨウ</t>
    </rPh>
    <rPh sb="7" eb="9">
      <t>セイキュウ</t>
    </rPh>
    <phoneticPr fontId="1"/>
  </si>
  <si>
    <t>工事</t>
  </si>
  <si>
    <t>東都熱ビル改修工事</t>
    <rPh sb="0" eb="2">
      <t>トウト</t>
    </rPh>
    <rPh sb="2" eb="3">
      <t>ネツ</t>
    </rPh>
    <rPh sb="5" eb="7">
      <t>カイシュウ</t>
    </rPh>
    <rPh sb="7" eb="9">
      <t>コウジ</t>
    </rPh>
    <phoneticPr fontId="1"/>
  </si>
  <si>
    <t>Ｋ-5678</t>
    <phoneticPr fontId="1"/>
  </si>
  <si>
    <t>ＴＯＨＴＯ設備株式会社</t>
    <rPh sb="5" eb="7">
      <t>セツビ</t>
    </rPh>
    <rPh sb="7" eb="11">
      <t>カブシキガイシャ</t>
    </rPh>
    <phoneticPr fontId="1"/>
  </si>
  <si>
    <t>Ｔ12345678910</t>
    <phoneticPr fontId="1"/>
  </si>
  <si>
    <t>配管設備工事一式</t>
    <rPh sb="0" eb="2">
      <t>ハイカン</t>
    </rPh>
    <rPh sb="2" eb="4">
      <t>セツビ</t>
    </rPh>
    <rPh sb="4" eb="6">
      <t>コウジ</t>
    </rPh>
    <rPh sb="6" eb="8">
      <t>イッシキ</t>
    </rPh>
    <phoneticPr fontId="1"/>
  </si>
  <si>
    <t>10/1～10/3</t>
    <phoneticPr fontId="1"/>
  </si>
  <si>
    <t>人日</t>
    <rPh sb="0" eb="2">
      <t>ニンニチ</t>
    </rPh>
    <phoneticPr fontId="1"/>
  </si>
  <si>
    <t>10/1～10/31</t>
    <phoneticPr fontId="1"/>
  </si>
  <si>
    <t>追加作業費</t>
    <rPh sb="0" eb="2">
      <t>ツイカ</t>
    </rPh>
    <rPh sb="2" eb="4">
      <t>サギョウ</t>
    </rPh>
    <rPh sb="4" eb="5">
      <t>ヒ</t>
    </rPh>
    <phoneticPr fontId="1"/>
  </si>
  <si>
    <t>式</t>
    <rPh sb="0" eb="1">
      <t>シキ</t>
    </rPh>
    <phoneticPr fontId="1"/>
  </si>
  <si>
    <t>追加材料費　＊別紙内訳書のとおり</t>
    <rPh sb="0" eb="2">
      <t>ツイカ</t>
    </rPh>
    <rPh sb="2" eb="3">
      <t>ザイ</t>
    </rPh>
    <rPh sb="3" eb="4">
      <t>リョウ</t>
    </rPh>
    <rPh sb="4" eb="5">
      <t>ヒ</t>
    </rPh>
    <rPh sb="7" eb="12">
      <t>ベッシウチワケショ</t>
    </rPh>
    <phoneticPr fontId="1"/>
  </si>
  <si>
    <t>適格事業者番号</t>
    <rPh sb="0" eb="2">
      <t>テキカク</t>
    </rPh>
    <rPh sb="2" eb="5">
      <t>ジギョウシャ</t>
    </rPh>
    <rPh sb="5" eb="7">
      <t>バンゴウ</t>
    </rPh>
    <phoneticPr fontId="1"/>
  </si>
  <si>
    <t>Ｚ-1234</t>
    <phoneticPr fontId="1"/>
  </si>
  <si>
    <t>支店名</t>
    <rPh sb="0" eb="2">
      <t>シテン</t>
    </rPh>
    <rPh sb="2" eb="3">
      <t>メイ</t>
    </rPh>
    <phoneticPr fontId="1"/>
  </si>
  <si>
    <t>TEL</t>
    <phoneticPr fontId="1"/>
  </si>
  <si>
    <t>FAX</t>
    <phoneticPr fontId="1"/>
  </si>
  <si>
    <t>住 所</t>
    <rPh sb="0" eb="1">
      <t>ジュウ</t>
    </rPh>
    <rPh sb="2" eb="3">
      <t>ショ</t>
    </rPh>
    <phoneticPr fontId="1"/>
  </si>
  <si>
    <t>≪小口請求≫
≪常用請求≫
記載欄</t>
    <rPh sb="8" eb="10">
      <t>ジョウヨウ</t>
    </rPh>
    <rPh sb="10" eb="12">
      <t>セイキュウ</t>
    </rPh>
    <rPh sb="15" eb="17">
      <t>キサイ</t>
    </rPh>
    <rPh sb="17" eb="18">
      <t>ラン</t>
    </rPh>
    <phoneticPr fontId="1"/>
  </si>
  <si>
    <t>西 暦</t>
    <rPh sb="0" eb="1">
      <t>ニシ</t>
    </rPh>
    <rPh sb="2" eb="3">
      <t>コヨミ</t>
    </rPh>
    <phoneticPr fontId="1"/>
  </si>
  <si>
    <t>≪請負契約/売買契約≫　出来高　記載欄</t>
    <rPh sb="1" eb="3">
      <t>ウケオイ</t>
    </rPh>
    <rPh sb="3" eb="5">
      <t>ケイヤク</t>
    </rPh>
    <rPh sb="6" eb="8">
      <t>バイバイ</t>
    </rPh>
    <rPh sb="8" eb="10">
      <t>ケイヤク</t>
    </rPh>
    <rPh sb="12" eb="15">
      <t>デキダカ</t>
    </rPh>
    <rPh sb="16" eb="18">
      <t>キサイ</t>
    </rPh>
    <rPh sb="18" eb="19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</si>
</sst>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%"/>
    <numFmt numFmtId="177" formatCode="0_);[Red]\(0\)"/>
    <numFmt numFmtId="178" formatCode="0&quot;%&quot;"/>
    <numFmt numFmtId="179" formatCode="m/d;@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u/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46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36" xfId="0" applyFont="1" applyBorder="1">
      <alignment vertical="center"/>
    </xf>
    <xf numFmtId="0" fontId="7" fillId="0" borderId="0" xfId="0" applyFont="1" applyAlignment="1">
      <alignment vertical="center" textRotation="255" shrinkToFit="1"/>
    </xf>
    <xf numFmtId="0" fontId="2" fillId="0" borderId="48" xfId="0" applyFont="1" applyBorder="1">
      <alignment vertical="center"/>
    </xf>
    <xf numFmtId="0" fontId="8" fillId="5" borderId="57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38" fontId="2" fillId="0" borderId="13" xfId="1" applyFont="1" applyFill="1" applyBorder="1" applyAlignment="1" applyProtection="1">
      <alignment horizontal="right" vertical="center" shrinkToFit="1"/>
      <protection locked="0"/>
    </xf>
    <xf numFmtId="38" fontId="2" fillId="0" borderId="14" xfId="1" applyFont="1" applyFill="1" applyBorder="1" applyAlignment="1" applyProtection="1">
      <alignment horizontal="right" vertical="center" shrinkToFit="1"/>
      <protection locked="0"/>
    </xf>
    <xf numFmtId="38" fontId="2" fillId="0" borderId="15" xfId="1" applyFont="1" applyFill="1" applyBorder="1" applyAlignment="1" applyProtection="1">
      <alignment horizontal="right" vertical="center" shrinkToFit="1"/>
      <protection locked="0"/>
    </xf>
    <xf numFmtId="38" fontId="2" fillId="0" borderId="35" xfId="1" applyFont="1" applyFill="1" applyBorder="1" applyAlignment="1" applyProtection="1">
      <alignment horizontal="right" vertical="center" shrinkToFit="1"/>
      <protection locked="0"/>
    </xf>
    <xf numFmtId="38" fontId="2" fillId="0" borderId="36" xfId="1" applyFont="1" applyFill="1" applyBorder="1" applyAlignment="1" applyProtection="1">
      <alignment horizontal="right" vertical="center" shrinkToFit="1"/>
      <protection locked="0"/>
    </xf>
    <xf numFmtId="38" fontId="2" fillId="0" borderId="37" xfId="1" applyFont="1" applyFill="1" applyBorder="1" applyAlignment="1" applyProtection="1">
      <alignment horizontal="right" vertical="center" shrinkToFit="1"/>
      <protection locked="0"/>
    </xf>
    <xf numFmtId="38" fontId="2" fillId="2" borderId="35" xfId="0" applyNumberFormat="1" applyFont="1" applyFill="1" applyBorder="1" applyAlignment="1">
      <alignment horizontal="right" vertical="center" shrinkToFit="1"/>
    </xf>
    <xf numFmtId="0" fontId="2" fillId="2" borderId="36" xfId="0" applyFont="1" applyFill="1" applyBorder="1" applyAlignment="1">
      <alignment horizontal="right" vertical="center" shrinkToFit="1"/>
    </xf>
    <xf numFmtId="0" fontId="2" fillId="2" borderId="37" xfId="0" applyFont="1" applyFill="1" applyBorder="1" applyAlignment="1">
      <alignment horizontal="right" vertical="center" shrinkToFit="1"/>
    </xf>
    <xf numFmtId="176" fontId="2" fillId="2" borderId="35" xfId="3" applyNumberFormat="1" applyFont="1" applyFill="1" applyBorder="1" applyAlignment="1">
      <alignment horizontal="right" vertical="center" shrinkToFit="1"/>
    </xf>
    <xf numFmtId="176" fontId="2" fillId="2" borderId="37" xfId="3" applyNumberFormat="1" applyFont="1" applyFill="1" applyBorder="1" applyAlignment="1">
      <alignment horizontal="right" vertical="center" shrinkToFit="1"/>
    </xf>
    <xf numFmtId="38" fontId="2" fillId="2" borderId="8" xfId="1" applyFont="1" applyFill="1" applyBorder="1" applyAlignment="1">
      <alignment horizontal="right" vertical="center" shrinkToFit="1"/>
    </xf>
    <xf numFmtId="38" fontId="2" fillId="2" borderId="23" xfId="1" applyFont="1" applyFill="1" applyBorder="1" applyAlignment="1">
      <alignment horizontal="right" vertical="center" shrinkToFit="1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2" fillId="2" borderId="1" xfId="3" applyNumberFormat="1" applyFont="1" applyFill="1" applyBorder="1" applyAlignment="1">
      <alignment horizontal="right" vertical="center" shrinkToFit="1"/>
    </xf>
    <xf numFmtId="38" fontId="2" fillId="2" borderId="1" xfId="1" applyFont="1" applyFill="1" applyBorder="1" applyAlignment="1">
      <alignment horizontal="right" vertical="center" shrinkToFit="1"/>
    </xf>
    <xf numFmtId="38" fontId="2" fillId="2" borderId="24" xfId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38" fontId="2" fillId="0" borderId="3" xfId="1" applyFont="1" applyFill="1" applyBorder="1" applyAlignment="1" applyProtection="1">
      <alignment horizontal="right" vertical="center" shrinkToFit="1"/>
      <protection locked="0"/>
    </xf>
    <xf numFmtId="38" fontId="2" fillId="0" borderId="4" xfId="1" applyFont="1" applyFill="1" applyBorder="1" applyAlignment="1" applyProtection="1">
      <alignment horizontal="right" vertical="center" shrinkToFit="1"/>
      <protection locked="0"/>
    </xf>
    <xf numFmtId="38" fontId="2" fillId="0" borderId="5" xfId="1" applyFont="1" applyFill="1" applyBorder="1" applyAlignment="1" applyProtection="1">
      <alignment horizontal="right" vertical="center" shrinkToFit="1"/>
      <protection locked="0"/>
    </xf>
    <xf numFmtId="38" fontId="2" fillId="0" borderId="1" xfId="1" applyFont="1" applyFill="1" applyBorder="1" applyAlignment="1" applyProtection="1">
      <alignment horizontal="right" vertical="center" shrinkToFit="1"/>
      <protection locked="0"/>
    </xf>
    <xf numFmtId="0" fontId="2" fillId="2" borderId="1" xfId="0" applyFont="1" applyFill="1" applyBorder="1" applyAlignment="1">
      <alignment horizontal="right" vertical="center" shrinkToFit="1"/>
    </xf>
    <xf numFmtId="176" fontId="2" fillId="2" borderId="3" xfId="3" applyNumberFormat="1" applyFont="1" applyFill="1" applyBorder="1" applyAlignment="1">
      <alignment horizontal="right" vertical="center" shrinkToFit="1"/>
    </xf>
    <xf numFmtId="176" fontId="2" fillId="2" borderId="5" xfId="3" applyNumberFormat="1" applyFont="1" applyFill="1" applyBorder="1" applyAlignment="1">
      <alignment horizontal="right" vertical="center" shrinkToFit="1"/>
    </xf>
    <xf numFmtId="38" fontId="2" fillId="2" borderId="3" xfId="1" applyFont="1" applyFill="1" applyBorder="1" applyAlignment="1">
      <alignment horizontal="right" vertical="center" shrinkToFit="1"/>
    </xf>
    <xf numFmtId="38" fontId="2" fillId="2" borderId="4" xfId="1" applyFont="1" applyFill="1" applyBorder="1" applyAlignment="1">
      <alignment horizontal="right" vertical="center" shrinkToFit="1"/>
    </xf>
    <xf numFmtId="38" fontId="2" fillId="2" borderId="49" xfId="1" applyFont="1" applyFill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left" vertical="center" shrinkToFit="1"/>
      <protection locked="0"/>
    </xf>
    <xf numFmtId="38" fontId="2" fillId="0" borderId="11" xfId="1" applyFont="1" applyFill="1" applyBorder="1" applyAlignment="1" applyProtection="1">
      <alignment horizontal="right" vertical="center" shrinkToFit="1"/>
      <protection locked="0"/>
    </xf>
    <xf numFmtId="38" fontId="2" fillId="0" borderId="6" xfId="1" applyFont="1" applyFill="1" applyBorder="1" applyAlignment="1" applyProtection="1">
      <alignment horizontal="right" vertical="center" shrinkToFit="1"/>
      <protection locked="0"/>
    </xf>
    <xf numFmtId="38" fontId="2" fillId="0" borderId="12" xfId="1" applyFont="1" applyFill="1" applyBorder="1" applyAlignment="1" applyProtection="1">
      <alignment horizontal="right" vertical="center" shrinkToFit="1"/>
      <protection locked="0"/>
    </xf>
    <xf numFmtId="38" fontId="2" fillId="0" borderId="38" xfId="1" applyFont="1" applyFill="1" applyBorder="1" applyAlignment="1" applyProtection="1">
      <alignment horizontal="right" vertical="center" shrinkToFit="1"/>
      <protection locked="0"/>
    </xf>
    <xf numFmtId="38" fontId="2" fillId="0" borderId="28" xfId="1" applyFont="1" applyFill="1" applyBorder="1" applyAlignment="1" applyProtection="1">
      <alignment horizontal="right" vertical="center" shrinkToFit="1"/>
      <protection locked="0"/>
    </xf>
    <xf numFmtId="38" fontId="2" fillId="0" borderId="39" xfId="1" applyFont="1" applyFill="1" applyBorder="1" applyAlignment="1" applyProtection="1">
      <alignment horizontal="right" vertical="center" shrinkToFit="1"/>
      <protection locked="0"/>
    </xf>
    <xf numFmtId="0" fontId="2" fillId="2" borderId="16" xfId="0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2" fillId="2" borderId="17" xfId="0" applyFont="1" applyFill="1" applyBorder="1" applyAlignment="1">
      <alignment horizontal="right" vertical="center" shrinkToFit="1"/>
    </xf>
    <xf numFmtId="176" fontId="2" fillId="2" borderId="38" xfId="3" applyNumberFormat="1" applyFont="1" applyFill="1" applyBorder="1" applyAlignment="1">
      <alignment horizontal="right" vertical="center" shrinkToFit="1"/>
    </xf>
    <xf numFmtId="176" fontId="2" fillId="2" borderId="39" xfId="3" applyNumberFormat="1" applyFont="1" applyFill="1" applyBorder="1" applyAlignment="1">
      <alignment horizontal="right" vertical="center" shrinkToFit="1"/>
    </xf>
    <xf numFmtId="38" fontId="2" fillId="2" borderId="7" xfId="1" applyFont="1" applyFill="1" applyBorder="1" applyAlignment="1">
      <alignment horizontal="right" vertical="center" shrinkToFit="1"/>
    </xf>
    <xf numFmtId="38" fontId="2" fillId="2" borderId="25" xfId="1" applyFont="1" applyFill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right" vertical="center" shrinkToFit="1"/>
    </xf>
    <xf numFmtId="38" fontId="2" fillId="2" borderId="26" xfId="1" applyFont="1" applyFill="1" applyBorder="1" applyAlignment="1">
      <alignment horizontal="right" vertical="center" shrinkToFit="1"/>
    </xf>
    <xf numFmtId="38" fontId="2" fillId="2" borderId="27" xfId="1" applyFont="1" applyFill="1" applyBorder="1" applyAlignment="1">
      <alignment horizontal="right" vertical="center" shrinkToFi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right" vertical="center"/>
    </xf>
    <xf numFmtId="0" fontId="2" fillId="2" borderId="59" xfId="0" applyFont="1" applyFill="1" applyBorder="1" applyAlignment="1">
      <alignment horizontal="right" vertical="center"/>
    </xf>
    <xf numFmtId="38" fontId="2" fillId="2" borderId="32" xfId="1" applyFont="1" applyFill="1" applyBorder="1" applyAlignment="1">
      <alignment horizontal="right" vertical="center" shrinkToFit="1"/>
    </xf>
    <xf numFmtId="38" fontId="2" fillId="2" borderId="33" xfId="1" applyFont="1" applyFill="1" applyBorder="1" applyAlignment="1">
      <alignment horizontal="right" vertical="center" shrinkToFit="1"/>
    </xf>
    <xf numFmtId="38" fontId="2" fillId="2" borderId="34" xfId="1" applyFont="1" applyFill="1" applyBorder="1" applyAlignment="1">
      <alignment horizontal="right" vertical="center" shrinkToFit="1"/>
    </xf>
    <xf numFmtId="38" fontId="2" fillId="2" borderId="32" xfId="0" applyNumberFormat="1" applyFont="1" applyFill="1" applyBorder="1" applyAlignment="1">
      <alignment horizontal="right" vertical="center" shrinkToFit="1"/>
    </xf>
    <xf numFmtId="0" fontId="2" fillId="2" borderId="33" xfId="0" applyFont="1" applyFill="1" applyBorder="1" applyAlignment="1">
      <alignment horizontal="right" vertical="center" shrinkToFit="1"/>
    </xf>
    <xf numFmtId="0" fontId="2" fillId="2" borderId="34" xfId="0" applyFont="1" applyFill="1" applyBorder="1" applyAlignment="1">
      <alignment horizontal="right" vertical="center" shrinkToFit="1"/>
    </xf>
    <xf numFmtId="176" fontId="2" fillId="2" borderId="32" xfId="3" applyNumberFormat="1" applyFont="1" applyFill="1" applyBorder="1" applyAlignment="1">
      <alignment horizontal="right" vertical="center" shrinkToFit="1"/>
    </xf>
    <xf numFmtId="176" fontId="2" fillId="2" borderId="34" xfId="3" applyNumberFormat="1" applyFont="1" applyFill="1" applyBorder="1" applyAlignment="1">
      <alignment horizontal="right" vertical="center" shrinkToFit="1"/>
    </xf>
    <xf numFmtId="6" fontId="2" fillId="2" borderId="54" xfId="2" applyFont="1" applyFill="1" applyBorder="1" applyAlignment="1">
      <alignment horizontal="right" vertical="center" shrinkToFit="1"/>
    </xf>
    <xf numFmtId="178" fontId="2" fillId="0" borderId="14" xfId="0" applyNumberFormat="1" applyFont="1" applyBorder="1" applyAlignment="1" applyProtection="1">
      <alignment horizontal="center" vertical="center" shrinkToFit="1"/>
      <protection locked="0"/>
    </xf>
    <xf numFmtId="178" fontId="2" fillId="0" borderId="56" xfId="0" applyNumberFormat="1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177" fontId="2" fillId="0" borderId="3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4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177" fontId="2" fillId="0" borderId="3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4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5" xfId="1" applyNumberFormat="1" applyFont="1" applyFill="1" applyBorder="1" applyAlignment="1" applyProtection="1">
      <alignment horizontal="right" vertical="center" shrinkToFit="1"/>
      <protection locked="0"/>
    </xf>
    <xf numFmtId="6" fontId="2" fillId="2" borderId="3" xfId="2" applyFont="1" applyFill="1" applyBorder="1" applyAlignment="1">
      <alignment horizontal="right" vertical="center" shrinkToFit="1"/>
    </xf>
    <xf numFmtId="6" fontId="2" fillId="2" borderId="4" xfId="2" applyFont="1" applyFill="1" applyBorder="1" applyAlignment="1">
      <alignment horizontal="right" vertical="center" shrinkToFit="1"/>
    </xf>
    <xf numFmtId="6" fontId="2" fillId="2" borderId="5" xfId="2" applyFont="1" applyFill="1" applyBorder="1" applyAlignment="1">
      <alignment horizontal="right" vertical="center" shrinkToFit="1"/>
    </xf>
    <xf numFmtId="178" fontId="2" fillId="0" borderId="3" xfId="0" applyNumberFormat="1" applyFont="1" applyBorder="1" applyAlignment="1" applyProtection="1">
      <alignment horizontal="center" vertical="center" shrinkToFit="1"/>
      <protection locked="0"/>
    </xf>
    <xf numFmtId="178" fontId="2" fillId="0" borderId="49" xfId="0" applyNumberFormat="1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177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178" fontId="2" fillId="0" borderId="5" xfId="0" applyNumberFormat="1" applyFont="1" applyBorder="1" applyAlignment="1" applyProtection="1">
      <alignment horizontal="center" vertical="center" shrinkToFit="1"/>
      <protection locked="0"/>
    </xf>
    <xf numFmtId="6" fontId="2" fillId="2" borderId="1" xfId="2" applyFont="1" applyFill="1" applyBorder="1" applyAlignment="1">
      <alignment horizontal="center" vertical="center"/>
    </xf>
    <xf numFmtId="6" fontId="2" fillId="0" borderId="2" xfId="2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8" fontId="2" fillId="0" borderId="53" xfId="0" applyNumberFormat="1" applyFont="1" applyBorder="1" applyAlignment="1" applyProtection="1">
      <alignment horizontal="center" vertical="center" shrinkToFit="1"/>
      <protection locked="0"/>
    </xf>
    <xf numFmtId="178" fontId="2" fillId="0" borderId="31" xfId="0" applyNumberFormat="1" applyFont="1" applyBorder="1" applyAlignment="1" applyProtection="1">
      <alignment horizontal="center" vertical="center" shrinkToFit="1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177" fontId="2" fillId="0" borderId="29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29" xfId="1" applyNumberFormat="1" applyFont="1" applyFill="1" applyBorder="1" applyAlignment="1" applyProtection="1">
      <alignment horizontal="right" vertical="center" shrinkToFit="1"/>
      <protection locked="0"/>
    </xf>
    <xf numFmtId="6" fontId="2" fillId="2" borderId="29" xfId="2" applyFont="1" applyFill="1" applyBorder="1" applyAlignment="1">
      <alignment horizontal="right" vertical="center" shrinkToFi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6" fontId="4" fillId="4" borderId="1" xfId="0" applyNumberFormat="1" applyFont="1" applyFill="1" applyBorder="1" applyAlignment="1">
      <alignment horizontal="center" vertical="center"/>
    </xf>
    <xf numFmtId="179" fontId="2" fillId="0" borderId="52" xfId="0" applyNumberFormat="1" applyFont="1" applyBorder="1" applyAlignment="1" applyProtection="1">
      <alignment horizontal="center" vertical="center" shrinkToFit="1"/>
      <protection locked="0"/>
    </xf>
    <xf numFmtId="179" fontId="2" fillId="0" borderId="14" xfId="0" applyNumberFormat="1" applyFont="1" applyBorder="1" applyAlignment="1" applyProtection="1">
      <alignment horizontal="center" vertical="center" shrinkToFit="1"/>
      <protection locked="0"/>
    </xf>
    <xf numFmtId="179" fontId="2" fillId="0" borderId="15" xfId="0" applyNumberFormat="1" applyFont="1" applyBorder="1" applyAlignment="1" applyProtection="1">
      <alignment horizontal="center" vertical="center" shrinkToFit="1"/>
      <protection locked="0"/>
    </xf>
    <xf numFmtId="179" fontId="2" fillId="0" borderId="50" xfId="0" applyNumberFormat="1" applyFont="1" applyBorder="1" applyAlignment="1" applyProtection="1">
      <alignment horizontal="center" vertical="center" shrinkToFit="1"/>
      <protection locked="0"/>
    </xf>
    <xf numFmtId="179" fontId="2" fillId="0" borderId="4" xfId="0" applyNumberFormat="1" applyFont="1" applyBorder="1" applyAlignment="1" applyProtection="1">
      <alignment horizontal="center" vertical="center" shrinkToFit="1"/>
      <protection locked="0"/>
    </xf>
    <xf numFmtId="179" fontId="2" fillId="0" borderId="5" xfId="0" applyNumberFormat="1" applyFont="1" applyBorder="1" applyAlignment="1" applyProtection="1">
      <alignment horizontal="center" vertical="center" shrinkToFit="1"/>
      <protection locked="0"/>
    </xf>
    <xf numFmtId="6" fontId="2" fillId="2" borderId="1" xfId="2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30" xfId="0" applyNumberFormat="1" applyFont="1" applyBorder="1" applyAlignment="1" applyProtection="1">
      <alignment horizontal="center" vertical="center" shrinkToFit="1"/>
      <protection locked="0"/>
    </xf>
    <xf numFmtId="179" fontId="2" fillId="0" borderId="29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8" fillId="5" borderId="63" xfId="0" applyFont="1" applyFill="1" applyBorder="1">
      <alignment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 applyProtection="1">
      <alignment horizontal="center" vertical="center" shrinkToFit="1"/>
    </xf>
    <xf numFmtId="0" fontId="2" fillId="5" borderId="66" xfId="0" applyFont="1" applyFill="1" applyBorder="1" applyAlignment="1" applyProtection="1">
      <alignment horizontal="center" vertical="center" shrinkToFit="1"/>
    </xf>
    <xf numFmtId="0" fontId="2" fillId="5" borderId="67" xfId="0" applyFont="1" applyFill="1" applyBorder="1" applyAlignment="1" applyProtection="1">
      <alignment horizontal="center" vertical="center" shrinkToFit="1"/>
    </xf>
    <xf numFmtId="0" fontId="2" fillId="5" borderId="42" xfId="0" applyFont="1" applyFill="1" applyBorder="1" applyAlignment="1" applyProtection="1">
      <alignment horizontal="center" vertical="center" shrinkToFit="1"/>
    </xf>
    <xf numFmtId="0" fontId="2" fillId="5" borderId="43" xfId="0" applyFont="1" applyFill="1" applyBorder="1" applyAlignment="1" applyProtection="1">
      <alignment horizontal="center" vertical="center" shrinkToFit="1"/>
    </xf>
    <xf numFmtId="0" fontId="2" fillId="5" borderId="68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 shrinkToFit="1"/>
    </xf>
    <xf numFmtId="0" fontId="2" fillId="2" borderId="74" xfId="0" applyFont="1" applyFill="1" applyBorder="1" applyAlignment="1">
      <alignment horizontal="center" vertical="center" shrinkToFit="1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2" borderId="76" xfId="0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center" shrinkToFit="1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2" fillId="2" borderId="77" xfId="0" applyFont="1" applyFill="1" applyBorder="1" applyAlignment="1" applyProtection="1">
      <alignment horizontal="center" vertical="center" shrinkToFit="1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2" fillId="0" borderId="78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43" xfId="0" applyFont="1" applyFill="1" applyBorder="1" applyAlignment="1" applyProtection="1">
      <alignment vertical="center" shrinkToFit="1"/>
    </xf>
    <xf numFmtId="0" fontId="2" fillId="2" borderId="79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0" borderId="80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1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auto="1"/>
          <bgColor rgb="FFFFFFCC"/>
        </patternFill>
      </fill>
    </dxf>
    <dxf>
      <fill>
        <patternFill patternType="solid"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auto="1"/>
          <bgColor rgb="FFFFFFCC"/>
        </patternFill>
      </fill>
    </dxf>
    <dxf>
      <fill>
        <patternFill patternType="solid"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</dxfs>
  <tableStyles count="0" defaultTableStyle="TableStyleMedium2" defaultPivotStyle="PivotStyleLight16"/>
  <colors>
    <mruColors>
      <color rgb="FFCCFFCC"/>
      <color rgb="FFFF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1</xdr:row>
      <xdr:rowOff>38100</xdr:rowOff>
    </xdr:from>
    <xdr:to>
      <xdr:col>1</xdr:col>
      <xdr:colOff>247650</xdr:colOff>
      <xdr:row>1</xdr:row>
      <xdr:rowOff>244239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D8EE83F-FF9A-4566-AFB1-1D34853B02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8" t="3307" r="1878" b="4376"/>
        <a:stretch/>
      </xdr:blipFill>
      <xdr:spPr>
        <a:xfrm>
          <a:off x="45720" y="104775"/>
          <a:ext cx="451485" cy="206139"/>
        </a:xfrm>
        <a:prstGeom prst="rect">
          <a:avLst/>
        </a:prstGeom>
      </xdr:spPr>
    </xdr:pic>
    <xdr:clientData/>
  </xdr:twoCellAnchor>
  <xdr:oneCellAnchor>
    <xdr:from>
      <xdr:col>2</xdr:col>
      <xdr:colOff>91440</xdr:colOff>
      <xdr:row>9</xdr:row>
      <xdr:rowOff>40005</xdr:rowOff>
    </xdr:from>
    <xdr:ext cx="230063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1F6B58D-C451-6808-2D2A-82B6C1D1D51B}"/>
            </a:ext>
          </a:extLst>
        </xdr:cNvPr>
        <xdr:cNvSpPr txBox="1"/>
      </xdr:nvSpPr>
      <xdr:spPr>
        <a:xfrm>
          <a:off x="605790" y="1802130"/>
          <a:ext cx="2300630" cy="275717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契約工事・契約購入の請求入力欄</a:t>
          </a:r>
        </a:p>
      </xdr:txBody>
    </xdr:sp>
    <xdr:clientData/>
  </xdr:oneCellAnchor>
  <xdr:oneCellAnchor>
    <xdr:from>
      <xdr:col>0</xdr:col>
      <xdr:colOff>85725</xdr:colOff>
      <xdr:row>22</xdr:row>
      <xdr:rowOff>81915</xdr:rowOff>
    </xdr:from>
    <xdr:ext cx="2018501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17BB0F2-8FA2-4740-94F4-34F8B490625D}"/>
            </a:ext>
          </a:extLst>
        </xdr:cNvPr>
        <xdr:cNvSpPr txBox="1"/>
      </xdr:nvSpPr>
      <xdr:spPr>
        <a:xfrm>
          <a:off x="85725" y="4606290"/>
          <a:ext cx="2018501" cy="275717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小口請求・常用請求の入力欄</a:t>
          </a:r>
          <a:endParaRPr kumimoji="1" lang="en-US" altLang="ja-JP" sz="1100" b="1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14</xdr:col>
      <xdr:colOff>207645</xdr:colOff>
      <xdr:row>9</xdr:row>
      <xdr:rowOff>224790</xdr:rowOff>
    </xdr:from>
    <xdr:ext cx="2388870" cy="459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273D100-22E2-4A41-8779-B92D2DF6581A}"/>
            </a:ext>
          </a:extLst>
        </xdr:cNvPr>
        <xdr:cNvSpPr txBox="1"/>
      </xdr:nvSpPr>
      <xdr:spPr>
        <a:xfrm>
          <a:off x="3808095" y="1986915"/>
          <a:ext cx="2388870" cy="4591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黄色のセルのみ入力可。</a:t>
          </a:r>
          <a:endParaRPr kumimoji="1" lang="en-US" altLang="ja-JP" sz="1100" b="1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それ以外は当社入力欄になります</a:t>
          </a:r>
        </a:p>
      </xdr:txBody>
    </xdr:sp>
    <xdr:clientData/>
  </xdr:oneCellAnchor>
  <xdr:oneCellAnchor>
    <xdr:from>
      <xdr:col>11</xdr:col>
      <xdr:colOff>243841</xdr:colOff>
      <xdr:row>21</xdr:row>
      <xdr:rowOff>59055</xdr:rowOff>
    </xdr:from>
    <xdr:ext cx="4735830" cy="459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1C476CA-D891-4444-BE58-F37EA7314DC3}"/>
            </a:ext>
          </a:extLst>
        </xdr:cNvPr>
        <xdr:cNvSpPr txBox="1"/>
      </xdr:nvSpPr>
      <xdr:spPr>
        <a:xfrm>
          <a:off x="3072766" y="4354830"/>
          <a:ext cx="4735830" cy="4591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内訳に書ききれない場合や、書式が合わない場合は、</a:t>
          </a:r>
          <a:r>
            <a:rPr kumimoji="1" lang="en-US" altLang="ja-JP" sz="11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式として記入し、</a:t>
          </a:r>
          <a:endParaRPr kumimoji="1" lang="en-US" altLang="ja-JP" sz="1100" b="1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内訳書（任意書式）を添付してください。</a:t>
          </a:r>
        </a:p>
      </xdr:txBody>
    </xdr:sp>
    <xdr:clientData/>
  </xdr:oneCellAnchor>
  <xdr:oneCellAnchor>
    <xdr:from>
      <xdr:col>31</xdr:col>
      <xdr:colOff>38899</xdr:colOff>
      <xdr:row>21</xdr:row>
      <xdr:rowOff>24765</xdr:rowOff>
    </xdr:from>
    <xdr:ext cx="2018501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34E8811-D90C-44F6-AAF1-684406F029D1}"/>
            </a:ext>
          </a:extLst>
        </xdr:cNvPr>
        <xdr:cNvSpPr txBox="1"/>
      </xdr:nvSpPr>
      <xdr:spPr>
        <a:xfrm>
          <a:off x="8011324" y="4320540"/>
          <a:ext cx="2018501" cy="275717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対応税率を選択してください</a:t>
          </a:r>
          <a:endParaRPr kumimoji="1" lang="en-US" altLang="ja-JP" sz="1100" b="1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32</xdr:col>
      <xdr:colOff>123825</xdr:colOff>
      <xdr:row>28</xdr:row>
      <xdr:rowOff>200025</xdr:rowOff>
    </xdr:from>
    <xdr:ext cx="1268730" cy="55435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0EAE221-E634-4093-8CE2-422C2C73FF6A}"/>
            </a:ext>
          </a:extLst>
        </xdr:cNvPr>
        <xdr:cNvSpPr txBox="1"/>
      </xdr:nvSpPr>
      <xdr:spPr>
        <a:xfrm>
          <a:off x="8353425" y="5743575"/>
          <a:ext cx="1268730" cy="554355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振込先を記入して</a:t>
          </a:r>
          <a:endParaRPr kumimoji="1" lang="en-US" altLang="ja-JP" sz="1100" b="1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ください</a:t>
          </a:r>
          <a:endParaRPr kumimoji="1" lang="en-US" altLang="ja-JP" sz="1100" b="1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</xdr:colOff>
      <xdr:row>1</xdr:row>
      <xdr:rowOff>38100</xdr:rowOff>
    </xdr:from>
    <xdr:to>
      <xdr:col>1</xdr:col>
      <xdr:colOff>243840</xdr:colOff>
      <xdr:row>1</xdr:row>
      <xdr:rowOff>248049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7BE50C2-6ED6-3A78-E534-944F4D7BAE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8" t="3307" r="1878" b="4376"/>
        <a:stretch/>
      </xdr:blipFill>
      <xdr:spPr>
        <a:xfrm>
          <a:off x="43815" y="104775"/>
          <a:ext cx="451485" cy="209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3AE7-E2D8-479C-AD5E-A7B22F12CE38}">
  <sheetPr>
    <tabColor rgb="FFFF0000"/>
  </sheetPr>
  <dimension ref="A1:BH34"/>
  <sheetViews>
    <sheetView showGridLines="0" showRowColHeaders="0" view="pageBreakPreview" zoomScaleNormal="100" zoomScaleSheetLayoutView="100" workbookViewId="0">
      <selection activeCell="U15" sqref="U15:X15"/>
    </sheetView>
  </sheetViews>
  <sheetFormatPr defaultColWidth="0" defaultRowHeight="0" customHeight="1" zeroHeight="1"/>
  <cols>
    <col min="1" max="39" width="3.3984375" style="2" customWidth="1"/>
    <col min="40" max="60" width="0" style="2" hidden="1" customWidth="1"/>
    <col min="61" max="16384" width="3.3984375" style="2" hidden="1"/>
  </cols>
  <sheetData>
    <row r="1" spans="1:38" ht="5.4" customHeight="1"/>
    <row r="2" spans="1:38" ht="24" customHeight="1">
      <c r="A2" s="30"/>
      <c r="B2" s="30"/>
      <c r="C2" s="2" t="s">
        <v>25</v>
      </c>
      <c r="K2" s="31" t="s">
        <v>23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C2" s="32">
        <v>2023</v>
      </c>
      <c r="AD2" s="33"/>
      <c r="AE2" s="34"/>
      <c r="AF2" s="2" t="s">
        <v>24</v>
      </c>
      <c r="AG2" s="32">
        <v>10</v>
      </c>
      <c r="AH2" s="34"/>
      <c r="AI2" s="2" t="s">
        <v>26</v>
      </c>
      <c r="AJ2" s="32">
        <v>31</v>
      </c>
      <c r="AK2" s="34"/>
      <c r="AL2" s="2" t="s">
        <v>27</v>
      </c>
    </row>
    <row r="3" spans="1:38" ht="12" customHeight="1"/>
    <row r="4" spans="1:38" ht="19.95" customHeight="1">
      <c r="A4" s="35" t="s">
        <v>0</v>
      </c>
      <c r="B4" s="36"/>
      <c r="C4" s="37"/>
      <c r="D4" s="38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"/>
      <c r="Q4" s="38" t="s">
        <v>2</v>
      </c>
      <c r="R4" s="38"/>
      <c r="S4" s="38"/>
      <c r="T4" s="38"/>
      <c r="U4" s="35" t="s">
        <v>3</v>
      </c>
      <c r="V4" s="36"/>
      <c r="W4" s="36"/>
      <c r="X4" s="36"/>
      <c r="Y4" s="36"/>
      <c r="Z4" s="36"/>
      <c r="AA4" s="36"/>
      <c r="AB4" s="36"/>
      <c r="AC4" s="37"/>
      <c r="AD4" s="38" t="s">
        <v>4</v>
      </c>
      <c r="AE4" s="38"/>
      <c r="AF4" s="38"/>
      <c r="AG4" s="16" t="s">
        <v>52</v>
      </c>
      <c r="AH4" s="16"/>
      <c r="AI4" s="16"/>
      <c r="AJ4" s="16"/>
      <c r="AK4" s="16"/>
      <c r="AL4" s="16"/>
    </row>
    <row r="5" spans="1:38" ht="15" customHeight="1">
      <c r="A5" s="17">
        <v>1234</v>
      </c>
      <c r="B5" s="18"/>
      <c r="C5" s="19"/>
      <c r="D5" s="23" t="s">
        <v>41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"/>
      <c r="Q5" s="23" t="s">
        <v>42</v>
      </c>
      <c r="R5" s="23"/>
      <c r="S5" s="23"/>
      <c r="T5" s="23"/>
      <c r="U5" s="17" t="s">
        <v>43</v>
      </c>
      <c r="V5" s="18"/>
      <c r="W5" s="18"/>
      <c r="X5" s="18"/>
      <c r="Y5" s="18"/>
      <c r="Z5" s="18"/>
      <c r="AA5" s="18"/>
      <c r="AB5" s="18"/>
      <c r="AC5" s="19"/>
      <c r="AD5" s="24" t="s">
        <v>40</v>
      </c>
      <c r="AE5" s="25"/>
      <c r="AF5" s="26"/>
      <c r="AG5" s="23" t="s">
        <v>44</v>
      </c>
      <c r="AH5" s="23"/>
      <c r="AI5" s="23"/>
      <c r="AJ5" s="23"/>
      <c r="AK5" s="23"/>
      <c r="AL5" s="23"/>
    </row>
    <row r="6" spans="1:38" ht="15" customHeight="1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3"/>
      <c r="Q6" s="23"/>
      <c r="R6" s="23"/>
      <c r="S6" s="23"/>
      <c r="T6" s="23"/>
      <c r="U6" s="20"/>
      <c r="V6" s="21"/>
      <c r="W6" s="21"/>
      <c r="X6" s="21"/>
      <c r="Y6" s="21"/>
      <c r="Z6" s="21"/>
      <c r="AA6" s="21"/>
      <c r="AB6" s="21"/>
      <c r="AC6" s="22"/>
      <c r="AD6" s="27"/>
      <c r="AE6" s="28"/>
      <c r="AF6" s="29"/>
      <c r="AG6" s="23"/>
      <c r="AH6" s="23"/>
      <c r="AI6" s="23"/>
      <c r="AJ6" s="23"/>
      <c r="AK6" s="23"/>
      <c r="AL6" s="23"/>
    </row>
    <row r="7" spans="1:38" ht="12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8" customHeight="1" thickBot="1">
      <c r="A8" s="12" t="s">
        <v>4</v>
      </c>
      <c r="B8" s="60" t="s">
        <v>38</v>
      </c>
      <c r="C8" s="60"/>
      <c r="D8" s="60"/>
      <c r="E8" s="60" t="s">
        <v>7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 t="s">
        <v>8</v>
      </c>
      <c r="R8" s="62"/>
      <c r="S8" s="62"/>
      <c r="T8" s="63"/>
      <c r="U8" s="61" t="s">
        <v>6</v>
      </c>
      <c r="V8" s="62"/>
      <c r="W8" s="62"/>
      <c r="X8" s="63"/>
      <c r="Y8" s="61" t="s">
        <v>20</v>
      </c>
      <c r="Z8" s="62"/>
      <c r="AA8" s="62"/>
      <c r="AB8" s="63"/>
      <c r="AC8" s="39" t="s">
        <v>22</v>
      </c>
      <c r="AD8" s="64"/>
      <c r="AE8" s="64"/>
      <c r="AF8" s="40"/>
      <c r="AG8" s="39" t="s">
        <v>21</v>
      </c>
      <c r="AH8" s="40"/>
      <c r="AI8" s="41" t="s">
        <v>5</v>
      </c>
      <c r="AJ8" s="41"/>
      <c r="AK8" s="41"/>
      <c r="AL8" s="42"/>
    </row>
    <row r="9" spans="1:38" ht="18" customHeight="1" thickTop="1">
      <c r="A9" s="13"/>
      <c r="B9" s="43" t="s">
        <v>53</v>
      </c>
      <c r="C9" s="43"/>
      <c r="D9" s="43"/>
      <c r="E9" s="44" t="s">
        <v>45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7">
        <v>35000000</v>
      </c>
      <c r="R9" s="48"/>
      <c r="S9" s="48"/>
      <c r="T9" s="49"/>
      <c r="U9" s="47">
        <v>8500000</v>
      </c>
      <c r="V9" s="48"/>
      <c r="W9" s="48"/>
      <c r="X9" s="49"/>
      <c r="Y9" s="50">
        <v>1200000</v>
      </c>
      <c r="Z9" s="51"/>
      <c r="AA9" s="51"/>
      <c r="AB9" s="52"/>
      <c r="AC9" s="53">
        <f>IF(U9+Y9=0,"",U9+Y9)</f>
        <v>9700000</v>
      </c>
      <c r="AD9" s="54"/>
      <c r="AE9" s="54"/>
      <c r="AF9" s="55"/>
      <c r="AG9" s="56">
        <f>IF(Q9="","",AC9/Q9)</f>
        <v>0.27714285714285714</v>
      </c>
      <c r="AH9" s="57"/>
      <c r="AI9" s="58">
        <f t="shared" ref="AI9:AI16" si="0">IF(Q9="","",Q9-AC9)</f>
        <v>25300000</v>
      </c>
      <c r="AJ9" s="58"/>
      <c r="AK9" s="58"/>
      <c r="AL9" s="59"/>
    </row>
    <row r="10" spans="1:38" ht="18" customHeight="1">
      <c r="A10" s="14"/>
      <c r="B10" s="68"/>
      <c r="C10" s="68"/>
      <c r="D10" s="68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2"/>
      <c r="R10" s="73"/>
      <c r="S10" s="73"/>
      <c r="T10" s="74"/>
      <c r="U10" s="72"/>
      <c r="V10" s="73"/>
      <c r="W10" s="73"/>
      <c r="X10" s="74"/>
      <c r="Y10" s="75"/>
      <c r="Z10" s="75"/>
      <c r="AA10" s="75"/>
      <c r="AB10" s="75"/>
      <c r="AC10" s="76" t="str">
        <f>IF(U10+Y10=0,"",U10+Y10)</f>
        <v/>
      </c>
      <c r="AD10" s="76"/>
      <c r="AE10" s="76"/>
      <c r="AF10" s="76"/>
      <c r="AG10" s="65" t="str">
        <f t="shared" ref="AG10:AG15" si="1">IF(Q10="","",AC10/Q10)</f>
        <v/>
      </c>
      <c r="AH10" s="65"/>
      <c r="AI10" s="66" t="str">
        <f t="shared" si="0"/>
        <v/>
      </c>
      <c r="AJ10" s="66"/>
      <c r="AK10" s="66"/>
      <c r="AL10" s="67"/>
    </row>
    <row r="11" spans="1:38" ht="18" customHeight="1">
      <c r="A11" s="14"/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72"/>
      <c r="R11" s="73"/>
      <c r="S11" s="73"/>
      <c r="T11" s="74"/>
      <c r="U11" s="72"/>
      <c r="V11" s="73"/>
      <c r="W11" s="73"/>
      <c r="X11" s="74"/>
      <c r="Y11" s="75"/>
      <c r="Z11" s="75"/>
      <c r="AA11" s="75"/>
      <c r="AB11" s="75"/>
      <c r="AC11" s="76" t="str">
        <f>IF(U11+Y11=0,"",U11+Y11)</f>
        <v/>
      </c>
      <c r="AD11" s="76"/>
      <c r="AE11" s="76"/>
      <c r="AF11" s="76"/>
      <c r="AG11" s="65" t="str">
        <f t="shared" si="1"/>
        <v/>
      </c>
      <c r="AH11" s="65"/>
      <c r="AI11" s="66" t="str">
        <f t="shared" si="0"/>
        <v/>
      </c>
      <c r="AJ11" s="66"/>
      <c r="AK11" s="66"/>
      <c r="AL11" s="67"/>
    </row>
    <row r="12" spans="1:38" ht="18" customHeight="1">
      <c r="A12" s="14"/>
      <c r="B12" s="68"/>
      <c r="C12" s="68"/>
      <c r="D12" s="68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72"/>
      <c r="R12" s="73"/>
      <c r="S12" s="73"/>
      <c r="T12" s="74"/>
      <c r="U12" s="72"/>
      <c r="V12" s="73"/>
      <c r="W12" s="73"/>
      <c r="X12" s="74"/>
      <c r="Y12" s="75"/>
      <c r="Z12" s="75"/>
      <c r="AA12" s="75"/>
      <c r="AB12" s="75"/>
      <c r="AC12" s="76" t="str">
        <f t="shared" ref="AC12" si="2">IF(U12+Y12=0,"",U12+Y12)</f>
        <v/>
      </c>
      <c r="AD12" s="76"/>
      <c r="AE12" s="76"/>
      <c r="AF12" s="76"/>
      <c r="AG12" s="65" t="str">
        <f t="shared" si="1"/>
        <v/>
      </c>
      <c r="AH12" s="65"/>
      <c r="AI12" s="66" t="str">
        <f t="shared" si="0"/>
        <v/>
      </c>
      <c r="AJ12" s="66"/>
      <c r="AK12" s="66"/>
      <c r="AL12" s="67"/>
    </row>
    <row r="13" spans="1:38" ht="18" customHeight="1">
      <c r="A13" s="14"/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72"/>
      <c r="R13" s="73"/>
      <c r="S13" s="73"/>
      <c r="T13" s="74"/>
      <c r="U13" s="72"/>
      <c r="V13" s="73"/>
      <c r="W13" s="73"/>
      <c r="X13" s="74"/>
      <c r="Y13" s="75"/>
      <c r="Z13" s="75"/>
      <c r="AA13" s="75"/>
      <c r="AB13" s="75"/>
      <c r="AC13" s="76" t="str">
        <f>IF(U13+Y13=0,"",U13+Y13)</f>
        <v/>
      </c>
      <c r="AD13" s="76"/>
      <c r="AE13" s="76"/>
      <c r="AF13" s="76"/>
      <c r="AG13" s="65" t="str">
        <f t="shared" si="1"/>
        <v/>
      </c>
      <c r="AH13" s="65"/>
      <c r="AI13" s="66" t="str">
        <f t="shared" si="0"/>
        <v/>
      </c>
      <c r="AJ13" s="66"/>
      <c r="AK13" s="66"/>
      <c r="AL13" s="67"/>
    </row>
    <row r="14" spans="1:38" ht="18" customHeight="1">
      <c r="A14" s="14"/>
      <c r="B14" s="68"/>
      <c r="C14" s="68"/>
      <c r="D14" s="68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/>
      <c r="R14" s="73"/>
      <c r="S14" s="73"/>
      <c r="T14" s="74"/>
      <c r="U14" s="72"/>
      <c r="V14" s="73"/>
      <c r="W14" s="73"/>
      <c r="X14" s="74"/>
      <c r="Y14" s="72"/>
      <c r="Z14" s="73"/>
      <c r="AA14" s="73"/>
      <c r="AB14" s="74"/>
      <c r="AC14" s="97" t="str">
        <f>IF(U14+Y14=0,"",U14+Y14)</f>
        <v/>
      </c>
      <c r="AD14" s="98"/>
      <c r="AE14" s="98"/>
      <c r="AF14" s="99"/>
      <c r="AG14" s="77" t="str">
        <f t="shared" si="1"/>
        <v/>
      </c>
      <c r="AH14" s="78"/>
      <c r="AI14" s="79" t="str">
        <f t="shared" si="0"/>
        <v/>
      </c>
      <c r="AJ14" s="80"/>
      <c r="AK14" s="80"/>
      <c r="AL14" s="81"/>
    </row>
    <row r="15" spans="1:38" ht="18" customHeight="1" thickBot="1">
      <c r="A15" s="15"/>
      <c r="B15" s="82"/>
      <c r="C15" s="82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  <c r="R15" s="85"/>
      <c r="S15" s="85"/>
      <c r="T15" s="86"/>
      <c r="U15" s="84"/>
      <c r="V15" s="85"/>
      <c r="W15" s="85"/>
      <c r="X15" s="86"/>
      <c r="Y15" s="87"/>
      <c r="Z15" s="88"/>
      <c r="AA15" s="88"/>
      <c r="AB15" s="89"/>
      <c r="AC15" s="90" t="str">
        <f>IF(U15+Y15=0,"",U15+Y15)</f>
        <v/>
      </c>
      <c r="AD15" s="91"/>
      <c r="AE15" s="91"/>
      <c r="AF15" s="92"/>
      <c r="AG15" s="93" t="str">
        <f t="shared" si="1"/>
        <v/>
      </c>
      <c r="AH15" s="94"/>
      <c r="AI15" s="95" t="str">
        <f t="shared" si="0"/>
        <v/>
      </c>
      <c r="AJ15" s="95"/>
      <c r="AK15" s="95"/>
      <c r="AL15" s="96"/>
    </row>
    <row r="16" spans="1:38" ht="18" customHeight="1" thickTop="1" thickBot="1">
      <c r="A16" s="112" t="s">
        <v>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115">
        <f>IF(SUM(Q9:T15)=0,"",SUM(Q9:T15))</f>
        <v>35000000</v>
      </c>
      <c r="R16" s="116"/>
      <c r="S16" s="116"/>
      <c r="T16" s="117"/>
      <c r="U16" s="115">
        <f>IF(SUM(U9:X15)=0,"",SUM(U9:X15))</f>
        <v>8500000</v>
      </c>
      <c r="V16" s="116"/>
      <c r="W16" s="116"/>
      <c r="X16" s="117"/>
      <c r="Y16" s="115">
        <f>IF(SUM(Y9:AB15)=0,"",SUM(Y9:AB15))</f>
        <v>1200000</v>
      </c>
      <c r="Z16" s="116"/>
      <c r="AA16" s="116"/>
      <c r="AB16" s="117"/>
      <c r="AC16" s="118">
        <f>IF(SUM(U16:AB16)=0,"",SUM(U16:AB16))</f>
        <v>9700000</v>
      </c>
      <c r="AD16" s="119"/>
      <c r="AE16" s="119"/>
      <c r="AF16" s="120"/>
      <c r="AG16" s="121">
        <f>IFERROR(AC16/Q16,"")</f>
        <v>0.27714285714285714</v>
      </c>
      <c r="AH16" s="122"/>
      <c r="AI16" s="100">
        <f t="shared" si="0"/>
        <v>25300000</v>
      </c>
      <c r="AJ16" s="100"/>
      <c r="AK16" s="100"/>
      <c r="AL16" s="101"/>
    </row>
    <row r="17" spans="1:38" ht="10.050000000000001" customHeight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6"/>
      <c r="U17" s="6"/>
      <c r="V17" s="6"/>
      <c r="W17" s="5"/>
      <c r="X17" s="5"/>
      <c r="Y17" s="5"/>
      <c r="Z17" s="5"/>
      <c r="AA17" s="5"/>
      <c r="AB17" s="5"/>
      <c r="AC17" s="6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0.050000000000001" customHeight="1" thickTop="1" thickBot="1"/>
    <row r="19" spans="1:38" ht="18" customHeight="1" thickBot="1">
      <c r="A19" s="102" t="s">
        <v>37</v>
      </c>
      <c r="B19" s="103"/>
      <c r="C19" s="103"/>
      <c r="D19" s="104"/>
      <c r="E19" s="105" t="s">
        <v>9</v>
      </c>
      <c r="F19" s="106"/>
      <c r="G19" s="106"/>
      <c r="H19" s="106"/>
      <c r="I19" s="107"/>
      <c r="J19" s="108" t="s">
        <v>10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109" t="s">
        <v>11</v>
      </c>
      <c r="X19" s="109"/>
      <c r="Y19" s="109"/>
      <c r="Z19" s="109" t="s">
        <v>12</v>
      </c>
      <c r="AA19" s="109"/>
      <c r="AB19" s="109"/>
      <c r="AC19" s="109" t="s">
        <v>13</v>
      </c>
      <c r="AD19" s="109"/>
      <c r="AE19" s="109"/>
      <c r="AF19" s="110" t="s">
        <v>28</v>
      </c>
      <c r="AG19" s="110"/>
      <c r="AH19" s="110"/>
      <c r="AI19" s="110"/>
      <c r="AJ19" s="110"/>
      <c r="AK19" s="106" t="s">
        <v>30</v>
      </c>
      <c r="AL19" s="111"/>
    </row>
    <row r="20" spans="1:38" ht="18" customHeight="1" thickTop="1">
      <c r="A20" s="167" t="s">
        <v>39</v>
      </c>
      <c r="B20" s="168"/>
      <c r="C20" s="168"/>
      <c r="D20" s="169"/>
      <c r="E20" s="141" t="s">
        <v>46</v>
      </c>
      <c r="F20" s="142"/>
      <c r="G20" s="142"/>
      <c r="H20" s="142"/>
      <c r="I20" s="143"/>
      <c r="J20" s="44" t="s">
        <v>49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144">
        <v>3</v>
      </c>
      <c r="X20" s="144"/>
      <c r="Y20" s="144"/>
      <c r="Z20" s="23" t="s">
        <v>47</v>
      </c>
      <c r="AA20" s="23"/>
      <c r="AB20" s="23"/>
      <c r="AC20" s="145">
        <v>25000</v>
      </c>
      <c r="AD20" s="145"/>
      <c r="AE20" s="145"/>
      <c r="AF20" s="123">
        <f t="shared" ref="AF20:AF23" si="3">IF(J20="","",W20*AC20)</f>
        <v>75000</v>
      </c>
      <c r="AG20" s="123"/>
      <c r="AH20" s="123"/>
      <c r="AI20" s="123"/>
      <c r="AJ20" s="123"/>
      <c r="AK20" s="124">
        <v>10</v>
      </c>
      <c r="AL20" s="125"/>
    </row>
    <row r="21" spans="1:38" ht="18" customHeight="1">
      <c r="A21" s="167"/>
      <c r="B21" s="168"/>
      <c r="C21" s="168"/>
      <c r="D21" s="169"/>
      <c r="E21" s="126" t="s">
        <v>48</v>
      </c>
      <c r="F21" s="127"/>
      <c r="G21" s="127"/>
      <c r="H21" s="127"/>
      <c r="I21" s="128"/>
      <c r="J21" s="69" t="s">
        <v>51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129">
        <v>1</v>
      </c>
      <c r="X21" s="130"/>
      <c r="Y21" s="131"/>
      <c r="Z21" s="132" t="s">
        <v>50</v>
      </c>
      <c r="AA21" s="127"/>
      <c r="AB21" s="128"/>
      <c r="AC21" s="133">
        <v>150000</v>
      </c>
      <c r="AD21" s="134"/>
      <c r="AE21" s="135"/>
      <c r="AF21" s="136">
        <f t="shared" si="3"/>
        <v>150000</v>
      </c>
      <c r="AG21" s="137"/>
      <c r="AH21" s="137"/>
      <c r="AI21" s="137"/>
      <c r="AJ21" s="138"/>
      <c r="AK21" s="139">
        <v>10</v>
      </c>
      <c r="AL21" s="140"/>
    </row>
    <row r="22" spans="1:38" ht="18" customHeight="1">
      <c r="A22" s="167"/>
      <c r="B22" s="168"/>
      <c r="C22" s="168"/>
      <c r="D22" s="169"/>
      <c r="E22" s="126"/>
      <c r="F22" s="127"/>
      <c r="G22" s="127"/>
      <c r="H22" s="127"/>
      <c r="I22" s="127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4"/>
      <c r="X22" s="144"/>
      <c r="Y22" s="144"/>
      <c r="Z22" s="132"/>
      <c r="AA22" s="127"/>
      <c r="AB22" s="128"/>
      <c r="AC22" s="133"/>
      <c r="AD22" s="134"/>
      <c r="AE22" s="135"/>
      <c r="AF22" s="136" t="str">
        <f t="shared" si="3"/>
        <v/>
      </c>
      <c r="AG22" s="137"/>
      <c r="AH22" s="137"/>
      <c r="AI22" s="137"/>
      <c r="AJ22" s="138"/>
      <c r="AK22" s="147"/>
      <c r="AL22" s="140"/>
    </row>
    <row r="23" spans="1:38" ht="18" customHeight="1">
      <c r="A23" s="167"/>
      <c r="B23" s="168"/>
      <c r="C23" s="168"/>
      <c r="D23" s="169"/>
      <c r="E23" s="126"/>
      <c r="F23" s="127"/>
      <c r="G23" s="127"/>
      <c r="H23" s="127"/>
      <c r="I23" s="127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4"/>
      <c r="X23" s="144"/>
      <c r="Y23" s="144"/>
      <c r="Z23" s="132"/>
      <c r="AA23" s="127"/>
      <c r="AB23" s="128"/>
      <c r="AC23" s="133"/>
      <c r="AD23" s="134"/>
      <c r="AE23" s="135"/>
      <c r="AF23" s="136" t="str">
        <f t="shared" si="3"/>
        <v/>
      </c>
      <c r="AG23" s="137"/>
      <c r="AH23" s="137"/>
      <c r="AI23" s="137"/>
      <c r="AJ23" s="138"/>
      <c r="AK23" s="147"/>
      <c r="AL23" s="140"/>
    </row>
    <row r="24" spans="1:38" ht="18" customHeight="1" thickBot="1">
      <c r="A24" s="170"/>
      <c r="B24" s="171"/>
      <c r="C24" s="171"/>
      <c r="D24" s="172"/>
      <c r="E24" s="161"/>
      <c r="F24" s="162"/>
      <c r="G24" s="162"/>
      <c r="H24" s="162"/>
      <c r="I24" s="162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4"/>
      <c r="X24" s="164"/>
      <c r="Y24" s="164"/>
      <c r="Z24" s="162"/>
      <c r="AA24" s="162"/>
      <c r="AB24" s="162"/>
      <c r="AC24" s="165"/>
      <c r="AD24" s="165"/>
      <c r="AE24" s="165"/>
      <c r="AF24" s="166" t="str">
        <f>IF(J24="","",W24*AC24)</f>
        <v/>
      </c>
      <c r="AG24" s="166"/>
      <c r="AH24" s="166"/>
      <c r="AI24" s="166"/>
      <c r="AJ24" s="166"/>
      <c r="AK24" s="152"/>
      <c r="AL24" s="153"/>
    </row>
    <row r="25" spans="1:38" ht="6.6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 customHeight="1" thickTop="1">
      <c r="A26" s="2" t="s">
        <v>29</v>
      </c>
      <c r="AL26" s="9"/>
    </row>
    <row r="27" spans="1:38" ht="4.8" customHeight="1">
      <c r="A27" s="1"/>
      <c r="AL27" s="10"/>
    </row>
    <row r="28" spans="1:38" ht="18" customHeight="1">
      <c r="A28" s="154" t="s">
        <v>31</v>
      </c>
      <c r="B28" s="154"/>
      <c r="C28" s="154"/>
      <c r="D28" s="154"/>
      <c r="E28" s="154"/>
      <c r="F28" s="154" t="s">
        <v>32</v>
      </c>
      <c r="G28" s="154"/>
      <c r="H28" s="154"/>
      <c r="I28" s="154"/>
      <c r="J28" s="4"/>
      <c r="K28" s="155" t="s">
        <v>33</v>
      </c>
      <c r="L28" s="156"/>
      <c r="M28" s="156"/>
      <c r="N28" s="156"/>
      <c r="O28" s="157"/>
      <c r="P28" s="158" t="s">
        <v>4</v>
      </c>
      <c r="Q28" s="158"/>
      <c r="R28" s="159" t="s">
        <v>32</v>
      </c>
      <c r="S28" s="159"/>
      <c r="T28" s="159"/>
      <c r="U28" s="159"/>
      <c r="W28" s="160" t="s">
        <v>35</v>
      </c>
      <c r="X28" s="160"/>
      <c r="Y28" s="160"/>
      <c r="Z28" s="160"/>
      <c r="AA28" s="160"/>
      <c r="AB28" s="160"/>
      <c r="AD28" s="2" t="s">
        <v>36</v>
      </c>
      <c r="AL28" s="11"/>
    </row>
    <row r="29" spans="1:38" ht="18" customHeight="1">
      <c r="A29" s="148">
        <f>IF(U16="",0,U16)</f>
        <v>8500000</v>
      </c>
      <c r="B29" s="148"/>
      <c r="C29" s="148"/>
      <c r="D29" s="148"/>
      <c r="E29" s="148"/>
      <c r="F29" s="148">
        <f>IF(A29="",0,A29*0.1)</f>
        <v>850000</v>
      </c>
      <c r="G29" s="148"/>
      <c r="H29" s="148"/>
      <c r="I29" s="148"/>
      <c r="J29" s="149" t="s">
        <v>34</v>
      </c>
      <c r="K29" s="148">
        <f>SUMIF(AK20:AL24,"10",AF20:AJ24)</f>
        <v>225000</v>
      </c>
      <c r="L29" s="148"/>
      <c r="M29" s="148"/>
      <c r="N29" s="148"/>
      <c r="O29" s="148"/>
      <c r="P29" s="150">
        <v>0.1</v>
      </c>
      <c r="Q29" s="151"/>
      <c r="R29" s="148">
        <f>K29*0.1</f>
        <v>22500</v>
      </c>
      <c r="S29" s="148"/>
      <c r="T29" s="148"/>
      <c r="U29" s="148"/>
      <c r="V29" s="4"/>
      <c r="W29" s="173">
        <f>A29+F29+K29+R29</f>
        <v>9597500</v>
      </c>
      <c r="X29" s="173"/>
      <c r="Y29" s="173"/>
      <c r="Z29" s="173"/>
      <c r="AA29" s="173"/>
      <c r="AB29" s="173"/>
      <c r="AD29" s="38" t="s">
        <v>16</v>
      </c>
      <c r="AE29" s="38"/>
      <c r="AF29" s="38"/>
      <c r="AG29" s="23"/>
      <c r="AH29" s="23"/>
      <c r="AI29" s="23"/>
      <c r="AJ29" s="23"/>
      <c r="AK29" s="23"/>
      <c r="AL29" s="23"/>
    </row>
    <row r="30" spans="1:38" ht="18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9"/>
      <c r="K30" s="148"/>
      <c r="L30" s="148"/>
      <c r="M30" s="148"/>
      <c r="N30" s="148"/>
      <c r="O30" s="148"/>
      <c r="P30" s="151"/>
      <c r="Q30" s="151"/>
      <c r="R30" s="148"/>
      <c r="S30" s="148"/>
      <c r="T30" s="148"/>
      <c r="U30" s="148"/>
      <c r="V30" s="4" t="s">
        <v>15</v>
      </c>
      <c r="W30" s="173"/>
      <c r="X30" s="173"/>
      <c r="Y30" s="173"/>
      <c r="Z30" s="173"/>
      <c r="AA30" s="173"/>
      <c r="AB30" s="173"/>
      <c r="AD30" s="38" t="s">
        <v>17</v>
      </c>
      <c r="AE30" s="38"/>
      <c r="AF30" s="38"/>
      <c r="AG30" s="23"/>
      <c r="AH30" s="23"/>
      <c r="AI30" s="23"/>
      <c r="AJ30" s="23"/>
      <c r="AK30" s="23"/>
      <c r="AL30" s="23"/>
    </row>
    <row r="31" spans="1:38" ht="18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9"/>
      <c r="K31" s="148">
        <f>SUMIF(AK20:AL24,"8",AF20:AJ24)</f>
        <v>0</v>
      </c>
      <c r="L31" s="148"/>
      <c r="M31" s="148"/>
      <c r="N31" s="148"/>
      <c r="O31" s="148"/>
      <c r="P31" s="150">
        <v>0.08</v>
      </c>
      <c r="Q31" s="151"/>
      <c r="R31" s="148">
        <f>K31*0.08</f>
        <v>0</v>
      </c>
      <c r="S31" s="148"/>
      <c r="T31" s="148"/>
      <c r="U31" s="148"/>
      <c r="W31" s="173"/>
      <c r="X31" s="173"/>
      <c r="Y31" s="173"/>
      <c r="Z31" s="173"/>
      <c r="AA31" s="173"/>
      <c r="AB31" s="173"/>
      <c r="AD31" s="38" t="s">
        <v>18</v>
      </c>
      <c r="AE31" s="38"/>
      <c r="AF31" s="38"/>
      <c r="AG31" s="23"/>
      <c r="AH31" s="23"/>
      <c r="AI31" s="23"/>
      <c r="AJ31" s="23"/>
      <c r="AK31" s="23"/>
      <c r="AL31" s="23"/>
    </row>
    <row r="32" spans="1:38" ht="18" customHeight="1">
      <c r="K32" s="148"/>
      <c r="L32" s="148"/>
      <c r="M32" s="148"/>
      <c r="N32" s="148"/>
      <c r="O32" s="148"/>
      <c r="P32" s="151"/>
      <c r="Q32" s="151"/>
      <c r="R32" s="148"/>
      <c r="S32" s="148"/>
      <c r="T32" s="148"/>
      <c r="U32" s="148"/>
      <c r="W32" s="8"/>
      <c r="X32" s="8"/>
      <c r="Y32" s="8"/>
      <c r="Z32" s="8"/>
      <c r="AA32" s="8"/>
      <c r="AB32" s="8"/>
      <c r="AD32" s="38" t="s">
        <v>19</v>
      </c>
      <c r="AE32" s="38"/>
      <c r="AF32" s="38"/>
      <c r="AG32" s="23"/>
      <c r="AH32" s="23"/>
      <c r="AI32" s="23"/>
      <c r="AJ32" s="23"/>
      <c r="AK32" s="23"/>
      <c r="AL32" s="23"/>
    </row>
    <row r="33" spans="30:38" ht="16.8" customHeight="1">
      <c r="AD33" s="7"/>
      <c r="AE33" s="7"/>
      <c r="AF33" s="7"/>
      <c r="AG33" s="7"/>
      <c r="AH33" s="7"/>
      <c r="AI33" s="7"/>
      <c r="AJ33" s="7"/>
      <c r="AK33" s="7"/>
      <c r="AL33" s="7"/>
    </row>
    <row r="34" spans="30:38" ht="19.95" customHeight="1"/>
  </sheetData>
  <sheetProtection algorithmName="SHA-512" hashValue="GjAdMJu5un2O13CiWek42qiGfrb3AV6a6kJLQTD/tBxkqTsLpAptPL/rovzdbHZjLbR039mGKZyS8YJJAIGotw==" saltValue="8h8Lx8YOH5C6Ed8TneDztQ==" spinCount="100000" sheet="1" objects="1" selectLockedCells="1"/>
  <protectedRanges>
    <protectedRange sqref="A5:O6" name="範囲5"/>
    <protectedRange algorithmName="SHA-512" hashValue="/pTmfscR4iN/WMyzSBOSdW1tRlZFO4PfXuGIWFaDU5/qF3fyq4R+ptxnZxD9OZ1jy/s0JDrY5lpbrlMPBSSmJg==" saltValue="cT5U1+8y0wVxALBRHfLLBA==" spinCount="100000" sqref="A5:O6" name="範囲2"/>
    <protectedRange algorithmName="SHA-512" hashValue="pXeaC+WIB8+OcDBMNoZg9WGyBH+HgkUT50+AefHh5Mc4zirF37wdGMQmfKgGcm063N6IYvePdshLFbrMoXHx4A==" saltValue="NT+QcTu+eE/SfUFPK2G4Vw==" spinCount="100000" sqref="Q9:T15" name="範囲1"/>
    <protectedRange algorithmName="SHA-512" hashValue="fQeQHCQH1SXa/czhcqSh+vZjuA5DqyJqOwK+emrb+g7ivSjz+c0GLQz5DasPpixnDt79FjQ5zwMxAWEdOyG4bw==" saltValue="oC1n/pL/E9X00eebUl4YxQ==" spinCount="100000" sqref="Q5:AG6" name="範囲3"/>
    <protectedRange sqref="A9:A15 B9:D15" name="範囲4"/>
  </protectedRanges>
  <mergeCells count="156">
    <mergeCell ref="AD32:AF32"/>
    <mergeCell ref="AG32:AL32"/>
    <mergeCell ref="W29:AB31"/>
    <mergeCell ref="AD29:AF29"/>
    <mergeCell ref="AG29:AL29"/>
    <mergeCell ref="AD30:AF30"/>
    <mergeCell ref="AG30:AL30"/>
    <mergeCell ref="K31:O32"/>
    <mergeCell ref="P31:Q32"/>
    <mergeCell ref="R31:U32"/>
    <mergeCell ref="AD31:AF31"/>
    <mergeCell ref="AG31:AL31"/>
    <mergeCell ref="A29:E31"/>
    <mergeCell ref="F29:I31"/>
    <mergeCell ref="J29:J31"/>
    <mergeCell ref="K29:O30"/>
    <mergeCell ref="P29:Q30"/>
    <mergeCell ref="R29:U30"/>
    <mergeCell ref="AK24:AL24"/>
    <mergeCell ref="A28:E28"/>
    <mergeCell ref="F28:I28"/>
    <mergeCell ref="K28:O28"/>
    <mergeCell ref="P28:Q28"/>
    <mergeCell ref="R28:U28"/>
    <mergeCell ref="W28:AB28"/>
    <mergeCell ref="E24:I24"/>
    <mergeCell ref="J24:V24"/>
    <mergeCell ref="W24:Y24"/>
    <mergeCell ref="Z24:AB24"/>
    <mergeCell ref="AC24:AE24"/>
    <mergeCell ref="AF24:AJ24"/>
    <mergeCell ref="A20:D24"/>
    <mergeCell ref="AC22:AE22"/>
    <mergeCell ref="AF22:AJ22"/>
    <mergeCell ref="AK22:AL22"/>
    <mergeCell ref="E23:I23"/>
    <mergeCell ref="J23:V23"/>
    <mergeCell ref="W23:Y23"/>
    <mergeCell ref="Z23:AB23"/>
    <mergeCell ref="AC23:AE23"/>
    <mergeCell ref="AF23:AJ23"/>
    <mergeCell ref="AK23:AL23"/>
    <mergeCell ref="E22:I22"/>
    <mergeCell ref="J22:V22"/>
    <mergeCell ref="W22:Y22"/>
    <mergeCell ref="Z22:AB22"/>
    <mergeCell ref="AF20:AJ20"/>
    <mergeCell ref="AK20:AL20"/>
    <mergeCell ref="E21:I21"/>
    <mergeCell ref="J21:V21"/>
    <mergeCell ref="W21:Y21"/>
    <mergeCell ref="Z21:AB21"/>
    <mergeCell ref="AC21:AE21"/>
    <mergeCell ref="AF21:AJ21"/>
    <mergeCell ref="AK21:AL21"/>
    <mergeCell ref="E20:I20"/>
    <mergeCell ref="J20:V20"/>
    <mergeCell ref="W20:Y20"/>
    <mergeCell ref="Z20:AB20"/>
    <mergeCell ref="AC20:AE20"/>
    <mergeCell ref="AI16:AL16"/>
    <mergeCell ref="A19:D19"/>
    <mergeCell ref="E19:I19"/>
    <mergeCell ref="J19:V19"/>
    <mergeCell ref="W19:Y19"/>
    <mergeCell ref="Z19:AB19"/>
    <mergeCell ref="AC19:AE19"/>
    <mergeCell ref="AF19:AJ19"/>
    <mergeCell ref="AK19:AL19"/>
    <mergeCell ref="A16:P16"/>
    <mergeCell ref="Q16:T16"/>
    <mergeCell ref="U16:X16"/>
    <mergeCell ref="Y16:AB16"/>
    <mergeCell ref="AC16:AF16"/>
    <mergeCell ref="AG16:AH16"/>
    <mergeCell ref="AG14:AH14"/>
    <mergeCell ref="AI14:AL14"/>
    <mergeCell ref="B15:D15"/>
    <mergeCell ref="E15:P15"/>
    <mergeCell ref="Q15:T15"/>
    <mergeCell ref="U15:X15"/>
    <mergeCell ref="Y15:AB15"/>
    <mergeCell ref="AC15:AF15"/>
    <mergeCell ref="AG15:AH15"/>
    <mergeCell ref="AI15:AL15"/>
    <mergeCell ref="B14:D14"/>
    <mergeCell ref="E14:P14"/>
    <mergeCell ref="Q14:T14"/>
    <mergeCell ref="U14:X14"/>
    <mergeCell ref="Y14:AB14"/>
    <mergeCell ref="AC14:AF14"/>
    <mergeCell ref="AG12:AH12"/>
    <mergeCell ref="AI12:AL12"/>
    <mergeCell ref="B13:D13"/>
    <mergeCell ref="E13:P13"/>
    <mergeCell ref="Q13:T13"/>
    <mergeCell ref="U13:X13"/>
    <mergeCell ref="Y13:AB13"/>
    <mergeCell ref="AC13:AF13"/>
    <mergeCell ref="AG13:AH13"/>
    <mergeCell ref="AI13:AL13"/>
    <mergeCell ref="B12:D12"/>
    <mergeCell ref="E12:P12"/>
    <mergeCell ref="Q12:T12"/>
    <mergeCell ref="U12:X12"/>
    <mergeCell ref="Y12:AB12"/>
    <mergeCell ref="AC12:AF12"/>
    <mergeCell ref="AG10:AH10"/>
    <mergeCell ref="AI10:AL10"/>
    <mergeCell ref="B11:D11"/>
    <mergeCell ref="E11:P11"/>
    <mergeCell ref="Q11:T11"/>
    <mergeCell ref="U11:X11"/>
    <mergeCell ref="Y11:AB11"/>
    <mergeCell ref="AC11:AF11"/>
    <mergeCell ref="AG11:AH11"/>
    <mergeCell ref="AI11:AL11"/>
    <mergeCell ref="B10:D10"/>
    <mergeCell ref="E10:P10"/>
    <mergeCell ref="Q10:T10"/>
    <mergeCell ref="U10:X10"/>
    <mergeCell ref="Y10:AB10"/>
    <mergeCell ref="AC10:AF10"/>
    <mergeCell ref="AG8:AH8"/>
    <mergeCell ref="AI8:AL8"/>
    <mergeCell ref="B9:D9"/>
    <mergeCell ref="E9:P9"/>
    <mergeCell ref="Q9:T9"/>
    <mergeCell ref="U9:X9"/>
    <mergeCell ref="Y9:AB9"/>
    <mergeCell ref="AC9:AF9"/>
    <mergeCell ref="AG9:AH9"/>
    <mergeCell ref="AI9:AL9"/>
    <mergeCell ref="B8:D8"/>
    <mergeCell ref="E8:P8"/>
    <mergeCell ref="Q8:T8"/>
    <mergeCell ref="U8:X8"/>
    <mergeCell ref="Y8:AB8"/>
    <mergeCell ref="AC8:AF8"/>
    <mergeCell ref="AG4:AL4"/>
    <mergeCell ref="A5:C6"/>
    <mergeCell ref="D5:O6"/>
    <mergeCell ref="Q5:T6"/>
    <mergeCell ref="U5:AC6"/>
    <mergeCell ref="AD5:AF6"/>
    <mergeCell ref="AG5:AL6"/>
    <mergeCell ref="A2:B2"/>
    <mergeCell ref="K2:AA2"/>
    <mergeCell ref="AC2:AE2"/>
    <mergeCell ref="AG2:AH2"/>
    <mergeCell ref="AJ2:AK2"/>
    <mergeCell ref="A4:C4"/>
    <mergeCell ref="D4:O4"/>
    <mergeCell ref="Q4:T4"/>
    <mergeCell ref="U4:AC4"/>
    <mergeCell ref="AD4:AF4"/>
  </mergeCells>
  <phoneticPr fontId="1"/>
  <conditionalFormatting sqref="A5:O6">
    <cfRule type="containsBlanks" dxfId="16" priority="10">
      <formula>LEN(TRIM(A5))=0</formula>
    </cfRule>
  </conditionalFormatting>
  <conditionalFormatting sqref="B9:D15">
    <cfRule type="containsBlanks" dxfId="15" priority="1">
      <formula>LEN(TRIM(B9))=0</formula>
    </cfRule>
  </conditionalFormatting>
  <conditionalFormatting sqref="E9:AB15">
    <cfRule type="containsBlanks" dxfId="14" priority="9">
      <formula>LEN(TRIM(E9))=0</formula>
    </cfRule>
  </conditionalFormatting>
  <conditionalFormatting sqref="E20:AE24">
    <cfRule type="containsBlanks" dxfId="13" priority="7">
      <formula>LEN(TRIM(E20))=0</formula>
    </cfRule>
  </conditionalFormatting>
  <conditionalFormatting sqref="Q5:AL6">
    <cfRule type="containsBlanks" dxfId="12" priority="3">
      <formula>LEN(TRIM(Q5))=0</formula>
    </cfRule>
  </conditionalFormatting>
  <conditionalFormatting sqref="AC2:AE2 AG2:AH2 AJ2:AK2">
    <cfRule type="containsBlanks" dxfId="11" priority="4">
      <formula>LEN(TRIM(AC2))=0</formula>
    </cfRule>
    <cfRule type="containsBlanks" dxfId="10" priority="5">
      <formula>LEN(TRIM(AC2))=0</formula>
    </cfRule>
  </conditionalFormatting>
  <conditionalFormatting sqref="AG29:AL32">
    <cfRule type="containsBlanks" dxfId="9" priority="6">
      <formula>LEN(TRIM(AG29))=0</formula>
    </cfRule>
    <cfRule type="notContainsBlanks" priority="8">
      <formula>LEN(TRIM(AG29))&gt;0</formula>
    </cfRule>
  </conditionalFormatting>
  <conditionalFormatting sqref="AK20:AL24">
    <cfRule type="containsBlanks" dxfId="8" priority="2">
      <formula>LEN(TRIM(AK20))=0</formula>
    </cfRule>
  </conditionalFormatting>
  <dataValidations count="3">
    <dataValidation type="list" allowBlank="1" showInputMessage="1" showErrorMessage="1" sqref="AD5:AF6" xr:uid="{30EFA8B4-B41A-444E-9F61-624BE7FBE1DE}">
      <formula1>" ,工事,資機材,その他"</formula1>
    </dataValidation>
    <dataValidation type="list" allowBlank="1" showInputMessage="1" showErrorMessage="1" sqref="A9:A15" xr:uid="{DD70CBC5-5FA9-4429-BF05-939AB771175C}">
      <formula1>"A,B,C,D,"</formula1>
    </dataValidation>
    <dataValidation type="list" allowBlank="1" showInputMessage="1" showErrorMessage="1" sqref="AK20:AL24" xr:uid="{C037B3A1-FC1A-4153-9B76-5CFACD74F3D2}">
      <formula1>"10,8, ,"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446EF-EC73-46DC-B46C-DA9B0E82176C}">
  <dimension ref="A1:BH36"/>
  <sheetViews>
    <sheetView showGridLines="0" showRowColHeaders="0" tabSelected="1" view="pageBreakPreview" zoomScaleNormal="100" zoomScaleSheetLayoutView="100" workbookViewId="0">
      <selection activeCell="J22" sqref="J22:V22"/>
    </sheetView>
  </sheetViews>
  <sheetFormatPr defaultColWidth="0" defaultRowHeight="0" customHeight="1" zeroHeight="1"/>
  <cols>
    <col min="1" max="39" width="3.3984375" style="2" customWidth="1"/>
    <col min="40" max="60" width="0" style="2" hidden="1" customWidth="1"/>
    <col min="61" max="16384" width="3.3984375" style="2" hidden="1"/>
  </cols>
  <sheetData>
    <row r="1" spans="1:38" ht="5.4" customHeight="1"/>
    <row r="2" spans="1:38" ht="24" customHeight="1">
      <c r="A2" s="30"/>
      <c r="B2" s="30"/>
      <c r="C2" s="2" t="s">
        <v>25</v>
      </c>
      <c r="K2" s="31" t="s">
        <v>23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188" t="s">
        <v>59</v>
      </c>
      <c r="AC2" s="188"/>
      <c r="AD2" s="186"/>
      <c r="AE2" s="187"/>
      <c r="AF2" s="2" t="s">
        <v>24</v>
      </c>
      <c r="AG2" s="32"/>
      <c r="AH2" s="34"/>
      <c r="AI2" s="2" t="s">
        <v>26</v>
      </c>
      <c r="AJ2" s="32"/>
      <c r="AK2" s="34"/>
      <c r="AL2" s="2" t="s">
        <v>27</v>
      </c>
    </row>
    <row r="3" spans="1:38" ht="12" customHeight="1" thickBot="1"/>
    <row r="4" spans="1:38" ht="19.95" customHeight="1">
      <c r="A4" s="236" t="s">
        <v>0</v>
      </c>
      <c r="B4" s="205"/>
      <c r="C4" s="206"/>
      <c r="D4" s="203" t="s">
        <v>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37"/>
      <c r="P4" s="189"/>
      <c r="Q4" s="202" t="s">
        <v>2</v>
      </c>
      <c r="R4" s="203"/>
      <c r="S4" s="203"/>
      <c r="T4" s="203"/>
      <c r="U4" s="204" t="s">
        <v>3</v>
      </c>
      <c r="V4" s="205"/>
      <c r="W4" s="205"/>
      <c r="X4" s="205"/>
      <c r="Y4" s="205"/>
      <c r="Z4" s="205"/>
      <c r="AA4" s="205"/>
      <c r="AB4" s="205"/>
      <c r="AC4" s="206"/>
      <c r="AD4" s="203" t="s">
        <v>4</v>
      </c>
      <c r="AE4" s="203"/>
      <c r="AF4" s="203"/>
      <c r="AG4" s="207" t="s">
        <v>52</v>
      </c>
      <c r="AH4" s="207"/>
      <c r="AI4" s="207"/>
      <c r="AJ4" s="207"/>
      <c r="AK4" s="207"/>
      <c r="AL4" s="208"/>
    </row>
    <row r="5" spans="1:38" ht="15" customHeight="1">
      <c r="A5" s="238"/>
      <c r="B5" s="18"/>
      <c r="C5" s="1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10"/>
      <c r="P5" s="189"/>
      <c r="Q5" s="209"/>
      <c r="R5" s="23"/>
      <c r="S5" s="23"/>
      <c r="T5" s="23"/>
      <c r="U5" s="17"/>
      <c r="V5" s="18"/>
      <c r="W5" s="18"/>
      <c r="X5" s="18"/>
      <c r="Y5" s="18"/>
      <c r="Z5" s="18"/>
      <c r="AA5" s="18"/>
      <c r="AB5" s="18"/>
      <c r="AC5" s="19"/>
      <c r="AD5" s="24"/>
      <c r="AE5" s="25"/>
      <c r="AF5" s="26"/>
      <c r="AG5" s="23"/>
      <c r="AH5" s="23"/>
      <c r="AI5" s="23"/>
      <c r="AJ5" s="23"/>
      <c r="AK5" s="23"/>
      <c r="AL5" s="210"/>
    </row>
    <row r="6" spans="1:38" ht="15" customHeight="1" thickBot="1">
      <c r="A6" s="239"/>
      <c r="B6" s="211"/>
      <c r="C6" s="21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13"/>
      <c r="P6" s="189"/>
      <c r="Q6" s="221"/>
      <c r="R6" s="222"/>
      <c r="S6" s="222"/>
      <c r="T6" s="222"/>
      <c r="U6" s="223"/>
      <c r="V6" s="224"/>
      <c r="W6" s="224"/>
      <c r="X6" s="224"/>
      <c r="Y6" s="224"/>
      <c r="Z6" s="224"/>
      <c r="AA6" s="224"/>
      <c r="AB6" s="224"/>
      <c r="AC6" s="225"/>
      <c r="AD6" s="226"/>
      <c r="AE6" s="227"/>
      <c r="AF6" s="228"/>
      <c r="AG6" s="222"/>
      <c r="AH6" s="222"/>
      <c r="AI6" s="222"/>
      <c r="AJ6" s="222"/>
      <c r="AK6" s="222"/>
      <c r="AL6" s="229"/>
    </row>
    <row r="7" spans="1:38" ht="15" customHeight="1" thickBo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0"/>
      <c r="Q7" s="219" t="s">
        <v>57</v>
      </c>
      <c r="R7" s="198"/>
      <c r="S7" s="199"/>
      <c r="T7" s="200"/>
      <c r="U7" s="200"/>
      <c r="V7" s="200"/>
      <c r="W7" s="200"/>
      <c r="X7" s="200"/>
      <c r="Y7" s="200"/>
      <c r="Z7" s="200"/>
      <c r="AA7" s="198" t="s">
        <v>55</v>
      </c>
      <c r="AB7" s="198"/>
      <c r="AC7" s="201"/>
      <c r="AD7" s="201"/>
      <c r="AE7" s="201"/>
      <c r="AF7" s="201"/>
      <c r="AG7" s="198" t="s">
        <v>56</v>
      </c>
      <c r="AH7" s="198"/>
      <c r="AI7" s="201"/>
      <c r="AJ7" s="201"/>
      <c r="AK7" s="201"/>
      <c r="AL7" s="220"/>
    </row>
    <row r="8" spans="1:38" ht="15" customHeight="1" thickBot="1">
      <c r="A8" s="192" t="s">
        <v>60</v>
      </c>
      <c r="B8" s="193"/>
      <c r="C8" s="193"/>
      <c r="D8" s="193"/>
      <c r="E8" s="193"/>
      <c r="F8" s="193"/>
      <c r="G8" s="193"/>
      <c r="H8" s="193"/>
      <c r="I8" s="193"/>
      <c r="J8" s="194"/>
      <c r="K8" s="234"/>
      <c r="L8" s="234"/>
      <c r="M8" s="234"/>
      <c r="N8" s="234"/>
      <c r="O8" s="233"/>
      <c r="P8" s="230"/>
      <c r="Q8" s="214"/>
      <c r="R8" s="215"/>
      <c r="S8" s="216"/>
      <c r="T8" s="216"/>
      <c r="U8" s="216"/>
      <c r="V8" s="216"/>
      <c r="W8" s="216"/>
      <c r="X8" s="216"/>
      <c r="Y8" s="216"/>
      <c r="Z8" s="216"/>
      <c r="AA8" s="215"/>
      <c r="AB8" s="215"/>
      <c r="AC8" s="217"/>
      <c r="AD8" s="217"/>
      <c r="AE8" s="217"/>
      <c r="AF8" s="217"/>
      <c r="AG8" s="215"/>
      <c r="AH8" s="215"/>
      <c r="AI8" s="217"/>
      <c r="AJ8" s="217"/>
      <c r="AK8" s="217"/>
      <c r="AL8" s="218"/>
    </row>
    <row r="9" spans="1:38" ht="12" customHeight="1" thickBot="1">
      <c r="A9" s="195"/>
      <c r="B9" s="196"/>
      <c r="C9" s="196"/>
      <c r="D9" s="196"/>
      <c r="E9" s="196"/>
      <c r="F9" s="196"/>
      <c r="G9" s="196"/>
      <c r="H9" s="196"/>
      <c r="I9" s="196"/>
      <c r="J9" s="197"/>
      <c r="K9" s="235"/>
      <c r="L9" s="235"/>
      <c r="M9" s="235"/>
      <c r="N9" s="235"/>
      <c r="O9" s="231"/>
      <c r="P9" s="231"/>
      <c r="Q9" s="231"/>
      <c r="R9" s="231"/>
      <c r="S9" s="231"/>
      <c r="T9" s="231"/>
      <c r="U9" s="232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</row>
    <row r="10" spans="1:38" ht="18" customHeight="1" thickBot="1">
      <c r="A10" s="190" t="s">
        <v>4</v>
      </c>
      <c r="B10" s="191" t="s">
        <v>38</v>
      </c>
      <c r="C10" s="191"/>
      <c r="D10" s="191"/>
      <c r="E10" s="191" t="s">
        <v>7</v>
      </c>
      <c r="F10" s="191"/>
      <c r="G10" s="191"/>
      <c r="H10" s="191"/>
      <c r="I10" s="191"/>
      <c r="J10" s="191"/>
      <c r="K10" s="60"/>
      <c r="L10" s="60"/>
      <c r="M10" s="60"/>
      <c r="N10" s="60"/>
      <c r="O10" s="60"/>
      <c r="P10" s="60"/>
      <c r="Q10" s="61" t="s">
        <v>8</v>
      </c>
      <c r="R10" s="62"/>
      <c r="S10" s="62"/>
      <c r="T10" s="63"/>
      <c r="U10" s="61" t="s">
        <v>6</v>
      </c>
      <c r="V10" s="62"/>
      <c r="W10" s="62"/>
      <c r="X10" s="63"/>
      <c r="Y10" s="61" t="s">
        <v>20</v>
      </c>
      <c r="Z10" s="62"/>
      <c r="AA10" s="62"/>
      <c r="AB10" s="63"/>
      <c r="AC10" s="39" t="s">
        <v>22</v>
      </c>
      <c r="AD10" s="64"/>
      <c r="AE10" s="64"/>
      <c r="AF10" s="40"/>
      <c r="AG10" s="39" t="s">
        <v>21</v>
      </c>
      <c r="AH10" s="40"/>
      <c r="AI10" s="41" t="s">
        <v>5</v>
      </c>
      <c r="AJ10" s="41"/>
      <c r="AK10" s="41"/>
      <c r="AL10" s="42"/>
    </row>
    <row r="11" spans="1:38" ht="18" customHeight="1" thickTop="1">
      <c r="A11" s="13"/>
      <c r="B11" s="182"/>
      <c r="C11" s="182"/>
      <c r="D11" s="182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47"/>
      <c r="R11" s="48"/>
      <c r="S11" s="48"/>
      <c r="T11" s="49"/>
      <c r="U11" s="47"/>
      <c r="V11" s="48"/>
      <c r="W11" s="48"/>
      <c r="X11" s="49"/>
      <c r="Y11" s="50"/>
      <c r="Z11" s="51"/>
      <c r="AA11" s="51"/>
      <c r="AB11" s="52"/>
      <c r="AC11" s="53" t="str">
        <f>IF(U11+Y11=0,"",U11+Y11)</f>
        <v/>
      </c>
      <c r="AD11" s="54"/>
      <c r="AE11" s="54"/>
      <c r="AF11" s="55"/>
      <c r="AG11" s="56" t="str">
        <f>IF(Q11="","",AC11/Q11)</f>
        <v/>
      </c>
      <c r="AH11" s="57"/>
      <c r="AI11" s="58" t="str">
        <f t="shared" ref="AI11:AI17" si="0">IF(Q11="","",Q11-AC11)</f>
        <v/>
      </c>
      <c r="AJ11" s="58"/>
      <c r="AK11" s="58"/>
      <c r="AL11" s="59"/>
    </row>
    <row r="12" spans="1:38" ht="18" customHeight="1">
      <c r="A12" s="14"/>
      <c r="B12" s="183"/>
      <c r="C12" s="183"/>
      <c r="D12" s="183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72"/>
      <c r="R12" s="73"/>
      <c r="S12" s="73"/>
      <c r="T12" s="74"/>
      <c r="U12" s="72"/>
      <c r="V12" s="73"/>
      <c r="W12" s="73"/>
      <c r="X12" s="74"/>
      <c r="Y12" s="75"/>
      <c r="Z12" s="75"/>
      <c r="AA12" s="75"/>
      <c r="AB12" s="75"/>
      <c r="AC12" s="76" t="str">
        <f>IF(U12+Y12=0,"",U12+Y12)</f>
        <v/>
      </c>
      <c r="AD12" s="76"/>
      <c r="AE12" s="76"/>
      <c r="AF12" s="76"/>
      <c r="AG12" s="65" t="str">
        <f t="shared" ref="AG12:AG16" si="1">IF(Q12="","",AC12/Q12)</f>
        <v/>
      </c>
      <c r="AH12" s="65"/>
      <c r="AI12" s="66" t="str">
        <f t="shared" si="0"/>
        <v/>
      </c>
      <c r="AJ12" s="66"/>
      <c r="AK12" s="66"/>
      <c r="AL12" s="67"/>
    </row>
    <row r="13" spans="1:38" ht="18" customHeight="1">
      <c r="A13" s="14"/>
      <c r="B13" s="183"/>
      <c r="C13" s="183"/>
      <c r="D13" s="183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72"/>
      <c r="R13" s="73"/>
      <c r="S13" s="73"/>
      <c r="T13" s="74"/>
      <c r="U13" s="72"/>
      <c r="V13" s="73"/>
      <c r="W13" s="73"/>
      <c r="X13" s="74"/>
      <c r="Y13" s="75"/>
      <c r="Z13" s="75"/>
      <c r="AA13" s="75"/>
      <c r="AB13" s="75"/>
      <c r="AC13" s="76" t="str">
        <f>IF(U13+Y13=0,"",U13+Y13)</f>
        <v/>
      </c>
      <c r="AD13" s="76"/>
      <c r="AE13" s="76"/>
      <c r="AF13" s="76"/>
      <c r="AG13" s="65" t="str">
        <f t="shared" si="1"/>
        <v/>
      </c>
      <c r="AH13" s="65"/>
      <c r="AI13" s="66" t="str">
        <f t="shared" si="0"/>
        <v/>
      </c>
      <c r="AJ13" s="66"/>
      <c r="AK13" s="66"/>
      <c r="AL13" s="67"/>
    </row>
    <row r="14" spans="1:38" ht="18" customHeight="1">
      <c r="A14" s="14"/>
      <c r="B14" s="183"/>
      <c r="C14" s="183"/>
      <c r="D14" s="183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/>
      <c r="R14" s="73"/>
      <c r="S14" s="73"/>
      <c r="T14" s="74"/>
      <c r="U14" s="72"/>
      <c r="V14" s="73"/>
      <c r="W14" s="73"/>
      <c r="X14" s="74"/>
      <c r="Y14" s="75"/>
      <c r="Z14" s="75"/>
      <c r="AA14" s="75"/>
      <c r="AB14" s="75"/>
      <c r="AC14" s="76" t="str">
        <f>IF(U14+Y14=0,"",U14+Y14)</f>
        <v/>
      </c>
      <c r="AD14" s="76"/>
      <c r="AE14" s="76"/>
      <c r="AF14" s="76"/>
      <c r="AG14" s="65" t="str">
        <f t="shared" si="1"/>
        <v/>
      </c>
      <c r="AH14" s="65"/>
      <c r="AI14" s="66" t="str">
        <f t="shared" si="0"/>
        <v/>
      </c>
      <c r="AJ14" s="66"/>
      <c r="AK14" s="66"/>
      <c r="AL14" s="67"/>
    </row>
    <row r="15" spans="1:38" ht="18" customHeight="1">
      <c r="A15" s="14"/>
      <c r="B15" s="183"/>
      <c r="C15" s="183"/>
      <c r="D15" s="183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72"/>
      <c r="R15" s="73"/>
      <c r="S15" s="73"/>
      <c r="T15" s="74"/>
      <c r="U15" s="72"/>
      <c r="V15" s="73"/>
      <c r="W15" s="73"/>
      <c r="X15" s="74"/>
      <c r="Y15" s="72"/>
      <c r="Z15" s="73"/>
      <c r="AA15" s="73"/>
      <c r="AB15" s="74"/>
      <c r="AC15" s="97" t="str">
        <f>IF(U15+Y15=0,"",U15+Y15)</f>
        <v/>
      </c>
      <c r="AD15" s="98"/>
      <c r="AE15" s="98"/>
      <c r="AF15" s="99"/>
      <c r="AG15" s="77" t="str">
        <f t="shared" si="1"/>
        <v/>
      </c>
      <c r="AH15" s="78"/>
      <c r="AI15" s="79" t="str">
        <f t="shared" si="0"/>
        <v/>
      </c>
      <c r="AJ15" s="80"/>
      <c r="AK15" s="80"/>
      <c r="AL15" s="81"/>
    </row>
    <row r="16" spans="1:38" ht="18" customHeight="1" thickBot="1">
      <c r="A16" s="15"/>
      <c r="B16" s="181"/>
      <c r="C16" s="181"/>
      <c r="D16" s="18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85"/>
      <c r="S16" s="85"/>
      <c r="T16" s="86"/>
      <c r="U16" s="84"/>
      <c r="V16" s="85"/>
      <c r="W16" s="85"/>
      <c r="X16" s="86"/>
      <c r="Y16" s="87"/>
      <c r="Z16" s="88"/>
      <c r="AA16" s="88"/>
      <c r="AB16" s="89"/>
      <c r="AC16" s="90" t="str">
        <f>IF(U16+Y16=0,"",U16+Y16)</f>
        <v/>
      </c>
      <c r="AD16" s="91"/>
      <c r="AE16" s="91"/>
      <c r="AF16" s="92"/>
      <c r="AG16" s="93" t="str">
        <f t="shared" si="1"/>
        <v/>
      </c>
      <c r="AH16" s="94"/>
      <c r="AI16" s="95" t="str">
        <f t="shared" si="0"/>
        <v/>
      </c>
      <c r="AJ16" s="95"/>
      <c r="AK16" s="95"/>
      <c r="AL16" s="96"/>
    </row>
    <row r="17" spans="1:38" ht="18" customHeight="1" thickTop="1" thickBot="1">
      <c r="A17" s="112" t="s">
        <v>14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115" t="str">
        <f>IF(SUM(Q11:T16)=0,"",SUM(Q11:T16))</f>
        <v/>
      </c>
      <c r="R17" s="116"/>
      <c r="S17" s="116"/>
      <c r="T17" s="117"/>
      <c r="U17" s="115" t="str">
        <f>IF(SUM(U11:X16)=0,"",SUM(U11:X16))</f>
        <v/>
      </c>
      <c r="V17" s="116"/>
      <c r="W17" s="116"/>
      <c r="X17" s="117"/>
      <c r="Y17" s="115" t="str">
        <f>IF(SUM(Y11:AB16)=0,"",SUM(Y11:AB16))</f>
        <v/>
      </c>
      <c r="Z17" s="116"/>
      <c r="AA17" s="116"/>
      <c r="AB17" s="117"/>
      <c r="AC17" s="118" t="str">
        <f>IF(SUM(U17:AB17)=0,"",SUM(U17:AB17))</f>
        <v/>
      </c>
      <c r="AD17" s="119"/>
      <c r="AE17" s="119"/>
      <c r="AF17" s="120"/>
      <c r="AG17" s="121" t="str">
        <f>IFERROR(AC17/Q17,"")</f>
        <v/>
      </c>
      <c r="AH17" s="122"/>
      <c r="AI17" s="100" t="str">
        <f t="shared" si="0"/>
        <v/>
      </c>
      <c r="AJ17" s="100"/>
      <c r="AK17" s="100"/>
      <c r="AL17" s="101"/>
    </row>
    <row r="18" spans="1:38" ht="10.050000000000001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  <c r="T18" s="6"/>
      <c r="U18" s="6"/>
      <c r="V18" s="6"/>
      <c r="W18" s="5"/>
      <c r="X18" s="5"/>
      <c r="Y18" s="5"/>
      <c r="Z18" s="5"/>
      <c r="AA18" s="5"/>
      <c r="AB18" s="5"/>
      <c r="AC18" s="6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0.050000000000001" customHeight="1" thickTop="1" thickBot="1"/>
    <row r="20" spans="1:38" ht="18" customHeight="1" thickBot="1">
      <c r="A20" s="102" t="s">
        <v>37</v>
      </c>
      <c r="B20" s="103"/>
      <c r="C20" s="103"/>
      <c r="D20" s="104"/>
      <c r="E20" s="105" t="s">
        <v>9</v>
      </c>
      <c r="F20" s="106"/>
      <c r="G20" s="106"/>
      <c r="H20" s="106"/>
      <c r="I20" s="107"/>
      <c r="J20" s="108" t="s">
        <v>10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109" t="s">
        <v>11</v>
      </c>
      <c r="X20" s="109"/>
      <c r="Y20" s="109"/>
      <c r="Z20" s="109" t="s">
        <v>12</v>
      </c>
      <c r="AA20" s="109"/>
      <c r="AB20" s="109"/>
      <c r="AC20" s="109" t="s">
        <v>13</v>
      </c>
      <c r="AD20" s="109"/>
      <c r="AE20" s="109"/>
      <c r="AF20" s="110" t="s">
        <v>28</v>
      </c>
      <c r="AG20" s="110"/>
      <c r="AH20" s="110"/>
      <c r="AI20" s="110"/>
      <c r="AJ20" s="110"/>
      <c r="AK20" s="106" t="s">
        <v>30</v>
      </c>
      <c r="AL20" s="111"/>
    </row>
    <row r="21" spans="1:38" ht="18" customHeight="1" thickTop="1">
      <c r="A21" s="167" t="s">
        <v>58</v>
      </c>
      <c r="B21" s="168"/>
      <c r="C21" s="168"/>
      <c r="D21" s="169"/>
      <c r="E21" s="174"/>
      <c r="F21" s="175"/>
      <c r="G21" s="175"/>
      <c r="H21" s="175"/>
      <c r="I21" s="176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144"/>
      <c r="X21" s="144"/>
      <c r="Y21" s="144"/>
      <c r="Z21" s="23"/>
      <c r="AA21" s="23"/>
      <c r="AB21" s="23"/>
      <c r="AC21" s="145"/>
      <c r="AD21" s="145"/>
      <c r="AE21" s="145"/>
      <c r="AF21" s="123" t="str">
        <f t="shared" ref="AF21:AF23" si="2">IF(J21="","",W21*AC21)</f>
        <v/>
      </c>
      <c r="AG21" s="123"/>
      <c r="AH21" s="123"/>
      <c r="AI21" s="123"/>
      <c r="AJ21" s="123"/>
      <c r="AK21" s="124"/>
      <c r="AL21" s="125"/>
    </row>
    <row r="22" spans="1:38" ht="18" customHeight="1">
      <c r="A22" s="167"/>
      <c r="B22" s="168"/>
      <c r="C22" s="168"/>
      <c r="D22" s="169"/>
      <c r="E22" s="177"/>
      <c r="F22" s="178"/>
      <c r="G22" s="178"/>
      <c r="H22" s="178"/>
      <c r="I22" s="179"/>
      <c r="J22" s="6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129"/>
      <c r="X22" s="130"/>
      <c r="Y22" s="131"/>
      <c r="Z22" s="132"/>
      <c r="AA22" s="127"/>
      <c r="AB22" s="128"/>
      <c r="AC22" s="133"/>
      <c r="AD22" s="134"/>
      <c r="AE22" s="135"/>
      <c r="AF22" s="136" t="str">
        <f t="shared" si="2"/>
        <v/>
      </c>
      <c r="AG22" s="137"/>
      <c r="AH22" s="137"/>
      <c r="AI22" s="137"/>
      <c r="AJ22" s="138"/>
      <c r="AK22" s="139"/>
      <c r="AL22" s="140"/>
    </row>
    <row r="23" spans="1:38" ht="18" customHeight="1">
      <c r="A23" s="167"/>
      <c r="B23" s="168"/>
      <c r="C23" s="168"/>
      <c r="D23" s="169"/>
      <c r="E23" s="177"/>
      <c r="F23" s="178"/>
      <c r="G23" s="178"/>
      <c r="H23" s="178"/>
      <c r="I23" s="178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4"/>
      <c r="X23" s="144"/>
      <c r="Y23" s="144"/>
      <c r="Z23" s="132"/>
      <c r="AA23" s="127"/>
      <c r="AB23" s="128"/>
      <c r="AC23" s="133"/>
      <c r="AD23" s="134"/>
      <c r="AE23" s="135"/>
      <c r="AF23" s="136" t="str">
        <f t="shared" si="2"/>
        <v/>
      </c>
      <c r="AG23" s="137"/>
      <c r="AH23" s="137"/>
      <c r="AI23" s="137"/>
      <c r="AJ23" s="138"/>
      <c r="AK23" s="147"/>
      <c r="AL23" s="140"/>
    </row>
    <row r="24" spans="1:38" ht="18" customHeight="1" thickBot="1">
      <c r="A24" s="170"/>
      <c r="B24" s="171"/>
      <c r="C24" s="171"/>
      <c r="D24" s="172"/>
      <c r="E24" s="184"/>
      <c r="F24" s="185"/>
      <c r="G24" s="185"/>
      <c r="H24" s="185"/>
      <c r="I24" s="185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4"/>
      <c r="X24" s="164"/>
      <c r="Y24" s="164"/>
      <c r="Z24" s="162"/>
      <c r="AA24" s="162"/>
      <c r="AB24" s="162"/>
      <c r="AC24" s="165"/>
      <c r="AD24" s="165"/>
      <c r="AE24" s="165"/>
      <c r="AF24" s="166" t="str">
        <f>IF(J24="","",W24*AC24)</f>
        <v/>
      </c>
      <c r="AG24" s="166"/>
      <c r="AH24" s="166"/>
      <c r="AI24" s="166"/>
      <c r="AJ24" s="166"/>
      <c r="AK24" s="152"/>
      <c r="AL24" s="153"/>
    </row>
    <row r="25" spans="1:38" ht="6.6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 customHeight="1" thickTop="1">
      <c r="A26" s="2" t="s">
        <v>29</v>
      </c>
      <c r="AL26" s="9"/>
    </row>
    <row r="27" spans="1:38" ht="4.8" customHeight="1">
      <c r="A27" s="1"/>
      <c r="AL27" s="10"/>
    </row>
    <row r="28" spans="1:38" ht="18" customHeight="1">
      <c r="A28" s="154" t="s">
        <v>31</v>
      </c>
      <c r="B28" s="154"/>
      <c r="C28" s="154"/>
      <c r="D28" s="154"/>
      <c r="E28" s="154"/>
      <c r="F28" s="154" t="s">
        <v>32</v>
      </c>
      <c r="G28" s="154"/>
      <c r="H28" s="154"/>
      <c r="I28" s="154"/>
      <c r="J28" s="4"/>
      <c r="K28" s="155" t="s">
        <v>33</v>
      </c>
      <c r="L28" s="156"/>
      <c r="M28" s="156"/>
      <c r="N28" s="156"/>
      <c r="O28" s="157"/>
      <c r="P28" s="158" t="s">
        <v>4</v>
      </c>
      <c r="Q28" s="158"/>
      <c r="R28" s="159" t="s">
        <v>32</v>
      </c>
      <c r="S28" s="159"/>
      <c r="T28" s="159"/>
      <c r="U28" s="159"/>
      <c r="W28" s="160" t="s">
        <v>35</v>
      </c>
      <c r="X28" s="160"/>
      <c r="Y28" s="160"/>
      <c r="Z28" s="160"/>
      <c r="AA28" s="160"/>
      <c r="AB28" s="160"/>
      <c r="AD28" s="2" t="s">
        <v>36</v>
      </c>
      <c r="AL28" s="11"/>
    </row>
    <row r="29" spans="1:38" ht="18" customHeight="1">
      <c r="A29" s="148">
        <f>IF(U17="",0,U17)</f>
        <v>0</v>
      </c>
      <c r="B29" s="148"/>
      <c r="C29" s="148"/>
      <c r="D29" s="148"/>
      <c r="E29" s="148"/>
      <c r="F29" s="180">
        <f>IF(A29="",0,A29*0.1)</f>
        <v>0</v>
      </c>
      <c r="G29" s="180"/>
      <c r="H29" s="180"/>
      <c r="I29" s="180"/>
      <c r="J29" s="149" t="s">
        <v>34</v>
      </c>
      <c r="K29" s="148">
        <f>SUMIF(AK21:AL24,"10",AF21:AJ24)</f>
        <v>0</v>
      </c>
      <c r="L29" s="148"/>
      <c r="M29" s="148"/>
      <c r="N29" s="148"/>
      <c r="O29" s="148"/>
      <c r="P29" s="150">
        <v>0.1</v>
      </c>
      <c r="Q29" s="151"/>
      <c r="R29" s="180">
        <f>K29*0.1</f>
        <v>0</v>
      </c>
      <c r="S29" s="180"/>
      <c r="T29" s="180"/>
      <c r="U29" s="180"/>
      <c r="V29" s="4"/>
      <c r="W29" s="173">
        <f>A29+F29+K29+R29+K31+R31</f>
        <v>0</v>
      </c>
      <c r="X29" s="173"/>
      <c r="Y29" s="173"/>
      <c r="Z29" s="173"/>
      <c r="AA29" s="173"/>
      <c r="AB29" s="173"/>
      <c r="AD29" s="38" t="s">
        <v>16</v>
      </c>
      <c r="AE29" s="38"/>
      <c r="AF29" s="38"/>
      <c r="AG29" s="23"/>
      <c r="AH29" s="23"/>
      <c r="AI29" s="23"/>
      <c r="AJ29" s="23"/>
      <c r="AK29" s="23"/>
      <c r="AL29" s="23"/>
    </row>
    <row r="30" spans="1:38" ht="18" customHeight="1">
      <c r="A30" s="148"/>
      <c r="B30" s="148"/>
      <c r="C30" s="148"/>
      <c r="D30" s="148"/>
      <c r="E30" s="148"/>
      <c r="F30" s="180"/>
      <c r="G30" s="180"/>
      <c r="H30" s="180"/>
      <c r="I30" s="180"/>
      <c r="J30" s="149"/>
      <c r="K30" s="148"/>
      <c r="L30" s="148"/>
      <c r="M30" s="148"/>
      <c r="N30" s="148"/>
      <c r="O30" s="148"/>
      <c r="P30" s="151"/>
      <c r="Q30" s="151"/>
      <c r="R30" s="180"/>
      <c r="S30" s="180"/>
      <c r="T30" s="180"/>
      <c r="U30" s="180"/>
      <c r="V30" s="4" t="s">
        <v>15</v>
      </c>
      <c r="W30" s="173"/>
      <c r="X30" s="173"/>
      <c r="Y30" s="173"/>
      <c r="Z30" s="173"/>
      <c r="AA30" s="173"/>
      <c r="AB30" s="173"/>
      <c r="AD30" s="38" t="s">
        <v>54</v>
      </c>
      <c r="AE30" s="38"/>
      <c r="AF30" s="38"/>
      <c r="AG30" s="23"/>
      <c r="AH30" s="23"/>
      <c r="AI30" s="23"/>
      <c r="AJ30" s="23"/>
      <c r="AK30" s="23"/>
      <c r="AL30" s="23"/>
    </row>
    <row r="31" spans="1:38" ht="18" customHeight="1">
      <c r="A31" s="148"/>
      <c r="B31" s="148"/>
      <c r="C31" s="148"/>
      <c r="D31" s="148"/>
      <c r="E31" s="148"/>
      <c r="F31" s="180"/>
      <c r="G31" s="180"/>
      <c r="H31" s="180"/>
      <c r="I31" s="180"/>
      <c r="J31" s="149"/>
      <c r="K31" s="148">
        <f>SUMIF(AK21:AL24,"8",AF21:AJ24)</f>
        <v>0</v>
      </c>
      <c r="L31" s="148"/>
      <c r="M31" s="148"/>
      <c r="N31" s="148"/>
      <c r="O31" s="148"/>
      <c r="P31" s="150">
        <v>0.08</v>
      </c>
      <c r="Q31" s="151"/>
      <c r="R31" s="180">
        <f>INT(K31*0.08)</f>
        <v>0</v>
      </c>
      <c r="S31" s="180"/>
      <c r="T31" s="180"/>
      <c r="U31" s="180"/>
      <c r="W31" s="173"/>
      <c r="X31" s="173"/>
      <c r="Y31" s="173"/>
      <c r="Z31" s="173"/>
      <c r="AA31" s="173"/>
      <c r="AB31" s="173"/>
      <c r="AD31" s="38" t="s">
        <v>17</v>
      </c>
      <c r="AE31" s="38"/>
      <c r="AF31" s="38"/>
      <c r="AG31" s="23"/>
      <c r="AH31" s="23"/>
      <c r="AI31" s="23"/>
      <c r="AJ31" s="23"/>
      <c r="AK31" s="23"/>
      <c r="AL31" s="23"/>
    </row>
    <row r="32" spans="1:38" ht="18" customHeight="1">
      <c r="K32" s="148"/>
      <c r="L32" s="148"/>
      <c r="M32" s="148"/>
      <c r="N32" s="148"/>
      <c r="O32" s="148"/>
      <c r="P32" s="151"/>
      <c r="Q32" s="151"/>
      <c r="R32" s="180"/>
      <c r="S32" s="180"/>
      <c r="T32" s="180"/>
      <c r="U32" s="180"/>
      <c r="W32" s="8"/>
      <c r="X32" s="8"/>
      <c r="Y32" s="8"/>
      <c r="Z32" s="8"/>
      <c r="AA32" s="8"/>
      <c r="AB32" s="8"/>
      <c r="AD32" s="38" t="s">
        <v>18</v>
      </c>
      <c r="AE32" s="38"/>
      <c r="AF32" s="38"/>
      <c r="AG32" s="23"/>
      <c r="AH32" s="23"/>
      <c r="AI32" s="23"/>
      <c r="AJ32" s="23"/>
      <c r="AK32" s="23"/>
      <c r="AL32" s="23"/>
    </row>
    <row r="33" spans="30:38" ht="16.8" customHeight="1">
      <c r="AD33" s="38" t="s">
        <v>19</v>
      </c>
      <c r="AE33" s="38"/>
      <c r="AF33" s="38"/>
      <c r="AG33" s="23"/>
      <c r="AH33" s="23"/>
      <c r="AI33" s="23"/>
      <c r="AJ33" s="23"/>
      <c r="AK33" s="23"/>
      <c r="AL33" s="23"/>
    </row>
    <row r="34" spans="30:38" ht="19.95" customHeight="1"/>
    <row r="35" spans="30:38" ht="0" hidden="1" customHeight="1"/>
    <row r="36" spans="30:38" ht="0" hidden="1" customHeight="1"/>
  </sheetData>
  <sheetProtection algorithmName="SHA-512" hashValue="NTuE0BlPbjRux2O3cqvRnjGZo4r0WT79SLPgJH8wuSTBZLZa02aAX6DaTF+M8E9LGssP2IP43k69/GWTi2zsYA==" saltValue="V1zTVNbbAKl/aeVJfXueMQ==" spinCount="100000" sheet="1" objects="1" selectLockedCells="1"/>
  <protectedRanges>
    <protectedRange sqref="A5:O8" name="範囲5"/>
    <protectedRange algorithmName="SHA-512" hashValue="/pTmfscR4iN/WMyzSBOSdW1tRlZFO4PfXuGIWFaDU5/qF3fyq4R+ptxnZxD9OZ1jy/s0JDrY5lpbrlMPBSSmJg==" saltValue="cT5U1+8y0wVxALBRHfLLBA==" spinCount="100000" sqref="A5:O8" name="範囲2"/>
    <protectedRange algorithmName="SHA-512" hashValue="pXeaC+WIB8+OcDBMNoZg9WGyBH+HgkUT50+AefHh5Mc4zirF37wdGMQmfKgGcm063N6IYvePdshLFbrMoXHx4A==" saltValue="NT+QcTu+eE/SfUFPK2G4Vw==" spinCount="100000" sqref="Q11:T16" name="範囲1"/>
    <protectedRange algorithmName="SHA-512" hashValue="fQeQHCQH1SXa/czhcqSh+vZjuA5DqyJqOwK+emrb+g7ivSjz+c0GLQz5DasPpixnDt79FjQ5zwMxAWEdOyG4bw==" saltValue="oC1n/pL/E9X00eebUl4YxQ==" spinCount="100000" sqref="Q5:AG6 Q7:AH8" name="範囲3"/>
    <protectedRange sqref="A11:D16" name="範囲4"/>
  </protectedRanges>
  <mergeCells count="151">
    <mergeCell ref="AD33:AF33"/>
    <mergeCell ref="AG33:AL33"/>
    <mergeCell ref="Q7:R8"/>
    <mergeCell ref="AA7:AB8"/>
    <mergeCell ref="AG7:AH8"/>
    <mergeCell ref="AC7:AF8"/>
    <mergeCell ref="AI7:AL8"/>
    <mergeCell ref="S7:Z8"/>
    <mergeCell ref="B16:D16"/>
    <mergeCell ref="AG29:AL29"/>
    <mergeCell ref="K29:O30"/>
    <mergeCell ref="B11:D11"/>
    <mergeCell ref="B12:D12"/>
    <mergeCell ref="B13:D13"/>
    <mergeCell ref="B14:D14"/>
    <mergeCell ref="B15:D15"/>
    <mergeCell ref="J29:J31"/>
    <mergeCell ref="E24:I24"/>
    <mergeCell ref="J24:V24"/>
    <mergeCell ref="A21:D24"/>
    <mergeCell ref="A20:D20"/>
    <mergeCell ref="R29:U30"/>
    <mergeCell ref="AD30:AF30"/>
    <mergeCell ref="AG30:AL30"/>
    <mergeCell ref="AD31:AF31"/>
    <mergeCell ref="A28:E28"/>
    <mergeCell ref="F28:I28"/>
    <mergeCell ref="K28:O28"/>
    <mergeCell ref="R28:U28"/>
    <mergeCell ref="W28:AB28"/>
    <mergeCell ref="AD29:AF29"/>
    <mergeCell ref="P28:Q28"/>
    <mergeCell ref="P29:Q30"/>
    <mergeCell ref="W29:AB31"/>
    <mergeCell ref="A29:E31"/>
    <mergeCell ref="F29:I31"/>
    <mergeCell ref="R31:U32"/>
    <mergeCell ref="AG31:AL31"/>
    <mergeCell ref="AD32:AF32"/>
    <mergeCell ref="AG32:AL32"/>
    <mergeCell ref="K31:O32"/>
    <mergeCell ref="P31:Q32"/>
    <mergeCell ref="W24:Y24"/>
    <mergeCell ref="Z24:AB24"/>
    <mergeCell ref="AC24:AE24"/>
    <mergeCell ref="AF24:AJ24"/>
    <mergeCell ref="AK24:AL24"/>
    <mergeCell ref="AF22:AJ22"/>
    <mergeCell ref="AK22:AL22"/>
    <mergeCell ref="E23:I23"/>
    <mergeCell ref="J23:V23"/>
    <mergeCell ref="W23:Y23"/>
    <mergeCell ref="Z23:AB23"/>
    <mergeCell ref="AC23:AE23"/>
    <mergeCell ref="AF23:AJ23"/>
    <mergeCell ref="AK23:AL23"/>
    <mergeCell ref="E22:I22"/>
    <mergeCell ref="J22:V22"/>
    <mergeCell ref="W22:Y22"/>
    <mergeCell ref="Z22:AB22"/>
    <mergeCell ref="AC22:AE22"/>
    <mergeCell ref="AK20:AL20"/>
    <mergeCell ref="E21:I21"/>
    <mergeCell ref="J21:V21"/>
    <mergeCell ref="W21:Y21"/>
    <mergeCell ref="Z21:AB21"/>
    <mergeCell ref="AC21:AE21"/>
    <mergeCell ref="AF21:AJ21"/>
    <mergeCell ref="AK21:AL21"/>
    <mergeCell ref="AG17:AH17"/>
    <mergeCell ref="AI17:AL17"/>
    <mergeCell ref="E20:I20"/>
    <mergeCell ref="J20:V20"/>
    <mergeCell ref="W20:Y20"/>
    <mergeCell ref="Z20:AB20"/>
    <mergeCell ref="AC20:AE20"/>
    <mergeCell ref="AF20:AJ20"/>
    <mergeCell ref="A17:P17"/>
    <mergeCell ref="AC16:AF16"/>
    <mergeCell ref="AG16:AH16"/>
    <mergeCell ref="AI16:AL16"/>
    <mergeCell ref="Q17:T17"/>
    <mergeCell ref="U17:X17"/>
    <mergeCell ref="Y17:AB17"/>
    <mergeCell ref="AC17:AF17"/>
    <mergeCell ref="E16:P16"/>
    <mergeCell ref="Q16:T16"/>
    <mergeCell ref="U16:X16"/>
    <mergeCell ref="Y16:AB16"/>
    <mergeCell ref="AC15:AF15"/>
    <mergeCell ref="AG15:AH15"/>
    <mergeCell ref="AI15:AL15"/>
    <mergeCell ref="E15:P15"/>
    <mergeCell ref="Q15:T15"/>
    <mergeCell ref="U15:X15"/>
    <mergeCell ref="Y15:AB15"/>
    <mergeCell ref="AC14:AF14"/>
    <mergeCell ref="AG14:AH14"/>
    <mergeCell ref="AI14:AL14"/>
    <mergeCell ref="AC13:AF13"/>
    <mergeCell ref="AG13:AH13"/>
    <mergeCell ref="AI13:AL13"/>
    <mergeCell ref="E14:P14"/>
    <mergeCell ref="Q14:T14"/>
    <mergeCell ref="U14:X14"/>
    <mergeCell ref="Y14:AB14"/>
    <mergeCell ref="AC12:AF12"/>
    <mergeCell ref="AG12:AH12"/>
    <mergeCell ref="AI12:AL12"/>
    <mergeCell ref="E13:P13"/>
    <mergeCell ref="Q13:T13"/>
    <mergeCell ref="U13:X13"/>
    <mergeCell ref="Y13:AB13"/>
    <mergeCell ref="AC11:AF11"/>
    <mergeCell ref="AG11:AH11"/>
    <mergeCell ref="AI11:AL11"/>
    <mergeCell ref="E12:P12"/>
    <mergeCell ref="Q12:T12"/>
    <mergeCell ref="U12:X12"/>
    <mergeCell ref="Y12:AB12"/>
    <mergeCell ref="AC10:AF10"/>
    <mergeCell ref="AG10:AH10"/>
    <mergeCell ref="AI10:AL10"/>
    <mergeCell ref="E11:P11"/>
    <mergeCell ref="Q11:T11"/>
    <mergeCell ref="U11:X11"/>
    <mergeCell ref="Y11:AB11"/>
    <mergeCell ref="E10:P10"/>
    <mergeCell ref="Q10:T10"/>
    <mergeCell ref="U10:X10"/>
    <mergeCell ref="Y10:AB10"/>
    <mergeCell ref="B10:D10"/>
    <mergeCell ref="A5:C6"/>
    <mergeCell ref="D5:O6"/>
    <mergeCell ref="Q5:T6"/>
    <mergeCell ref="U5:AC6"/>
    <mergeCell ref="AG5:AL6"/>
    <mergeCell ref="K2:AA2"/>
    <mergeCell ref="AG2:AH2"/>
    <mergeCell ref="AJ2:AK2"/>
    <mergeCell ref="A4:C4"/>
    <mergeCell ref="D4:O4"/>
    <mergeCell ref="Q4:T4"/>
    <mergeCell ref="U4:AC4"/>
    <mergeCell ref="AD4:AF4"/>
    <mergeCell ref="AG4:AL4"/>
    <mergeCell ref="AD5:AF6"/>
    <mergeCell ref="A2:B2"/>
    <mergeCell ref="AB2:AC2"/>
    <mergeCell ref="AD2:AE2"/>
    <mergeCell ref="A8:J9"/>
  </mergeCells>
  <phoneticPr fontId="1"/>
  <conditionalFormatting sqref="A5:O6 AK21:AL24">
    <cfRule type="containsBlanks" dxfId="7" priority="14">
      <formula>LEN(TRIM(A5))=0</formula>
    </cfRule>
  </conditionalFormatting>
  <conditionalFormatting sqref="B11:AB16">
    <cfRule type="containsBlanks" dxfId="6" priority="13">
      <formula>LEN(TRIM(B11))=0</formula>
    </cfRule>
  </conditionalFormatting>
  <conditionalFormatting sqref="E21:AE24">
    <cfRule type="containsBlanks" dxfId="5" priority="8">
      <formula>LEN(TRIM(E21))=0</formula>
    </cfRule>
  </conditionalFormatting>
  <conditionalFormatting sqref="Q5:AL6">
    <cfRule type="containsBlanks" dxfId="4" priority="3">
      <formula>LEN(TRIM(Q5))=0</formula>
    </cfRule>
  </conditionalFormatting>
  <conditionalFormatting sqref="AD2 AG2:AH2 AJ2:AK2">
    <cfRule type="containsBlanks" dxfId="3" priority="4">
      <formula>LEN(TRIM(AD2))=0</formula>
    </cfRule>
    <cfRule type="containsBlanks" dxfId="2" priority="6">
      <formula>LEN(TRIM(AD2))=0</formula>
    </cfRule>
  </conditionalFormatting>
  <conditionalFormatting sqref="AG29:AL33">
    <cfRule type="containsBlanks" dxfId="1" priority="7">
      <formula>LEN(TRIM(AG29))=0</formula>
    </cfRule>
    <cfRule type="notContainsBlanks" priority="9">
      <formula>LEN(TRIM(AG29))&gt;0</formula>
    </cfRule>
  </conditionalFormatting>
  <conditionalFormatting sqref="S7:Z8 AC7:AF8 AI7:AL8">
    <cfRule type="containsBlanks" dxfId="0" priority="1">
      <formula>LEN(TRIM(S7))=0</formula>
    </cfRule>
  </conditionalFormatting>
  <dataValidations count="3">
    <dataValidation type="list" allowBlank="1" showInputMessage="1" showErrorMessage="1" sqref="AD5:AF6" xr:uid="{D019E3C1-6CCE-4885-B4C4-EDD506B69FF1}">
      <formula1>" ,工事,資機材,その他"</formula1>
    </dataValidation>
    <dataValidation type="list" allowBlank="1" showInputMessage="1" showErrorMessage="1" sqref="A11:A16" xr:uid="{BDB8A738-D32C-46AB-82A3-8190E1A169E5}">
      <formula1>"A,B,C,D,"</formula1>
    </dataValidation>
    <dataValidation type="list" allowBlank="1" showInputMessage="1" showErrorMessage="1" sqref="AK21:AL24" xr:uid="{00AF3055-C14D-4A82-9267-7066A91F24C1}">
      <formula1>"10,8,"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記載例・注意事項</vt:lpstr>
      <vt:lpstr>出来高請求書原本</vt:lpstr>
      <vt:lpstr>記載例・注意事項!Print_Area</vt:lpstr>
      <vt:lpstr>出来高請求書原本!Print_Area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PC-132 PC-132</dc:creator>
  <cp:lastModifiedBy>masayuki oka</cp:lastModifiedBy>
  <cp:lastPrinted>2023-11-01T06:55:34Z</cp:lastPrinted>
  <dcterms:created xsi:type="dcterms:W3CDTF">2022-06-02T01:58:41Z</dcterms:created>
  <dcterms:modified xsi:type="dcterms:W3CDTF">2023-11-01T06:57:23Z</dcterms:modified>
</cp:coreProperties>
</file>